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codeName="ThisWorkbook" defaultThemeVersion="124226"/>
  <mc:AlternateContent xmlns:mc="http://schemas.openxmlformats.org/markup-compatibility/2006">
    <mc:Choice Requires="x15">
      <x15ac:absPath xmlns:x15ac="http://schemas.microsoft.com/office/spreadsheetml/2010/11/ac" url="H:\1353 Travel Reports\2025\2025\Department of the Interior\MAY\"/>
    </mc:Choice>
  </mc:AlternateContent>
  <xr:revisionPtr revIDLastSave="0" documentId="8_{A28D1422-A38D-4865-BC17-5AB410E97F7B}" xr6:coauthVersionLast="47" xr6:coauthVersionMax="47" xr10:uidLastSave="{00000000-0000-0000-0000-000000000000}"/>
  <bookViews>
    <workbookView xWindow="-110" yWindow="-110" windowWidth="34620" windowHeight="13900" firstSheet="8" activeTab="14" xr2:uid="{00000000-000D-0000-FFFF-FFFF00000000}"/>
  </bookViews>
  <sheets>
    <sheet name="Instruction Sheet" sheetId="1" r:id="rId1"/>
    <sheet name="Agency Acronym" sheetId="4" r:id="rId2"/>
    <sheet name="BIA" sheetId="9" r:id="rId3"/>
    <sheet name="BIE" sheetId="8" r:id="rId4"/>
    <sheet name="BLM" sheetId="10" r:id="rId5"/>
    <sheet name="BOEM" sheetId="11" r:id="rId6"/>
    <sheet name="BOR" sheetId="12" r:id="rId7"/>
    <sheet name="BSEE" sheetId="13" r:id="rId8"/>
    <sheet name="BTFA " sheetId="14" r:id="rId9"/>
    <sheet name="FWS" sheetId="15" r:id="rId10"/>
    <sheet name="NIGC" sheetId="16" r:id="rId11"/>
    <sheet name="NPS 1 of 2" sheetId="22" r:id="rId12"/>
    <sheet name="NPS 2 of 2" sheetId="23" r:id="rId13"/>
    <sheet name="OIG" sheetId="17" r:id="rId14"/>
    <sheet name="ONRR" sheetId="18" r:id="rId15"/>
    <sheet name="OSMRE" sheetId="19" r:id="rId16"/>
    <sheet name="OS-SOL" sheetId="24" r:id="rId17"/>
    <sheet name="USGS" sheetId="21" r:id="rId18"/>
  </sheets>
  <definedNames>
    <definedName name="_xlnm.Print_Area" localSheetId="2">BIA!$A$6:$N$29</definedName>
    <definedName name="_xlnm.Print_Area" localSheetId="3">BIE!$A$6:$N$29</definedName>
    <definedName name="_xlnm.Print_Area" localSheetId="4">BLM!$A$6:$N$29</definedName>
    <definedName name="_xlnm.Print_Area" localSheetId="5">BOEM!$A$6:$N$29</definedName>
    <definedName name="_xlnm.Print_Area" localSheetId="6">BOR!$A$6:$N$29</definedName>
    <definedName name="_xlnm.Print_Area" localSheetId="7">BSEE!$A$6:$N$29</definedName>
    <definedName name="_xlnm.Print_Area" localSheetId="8">'BTFA '!$A$6:$N$29</definedName>
    <definedName name="_xlnm.Print_Area" localSheetId="9">FWS!$A$6:$N$29</definedName>
    <definedName name="_xlnm.Print_Area" localSheetId="0">'Instruction Sheet'!$A$1:$M$63</definedName>
    <definedName name="_xlnm.Print_Area" localSheetId="10">NIGC!$A$6:$N$29</definedName>
    <definedName name="_xlnm.Print_Area" localSheetId="12">'NPS 2 of 2'!$A$6:$N$29</definedName>
    <definedName name="_xlnm.Print_Area" localSheetId="13">OIG!$A$6:$N$29</definedName>
    <definedName name="_xlnm.Print_Area" localSheetId="14">ONRR!$A$6:$N$29</definedName>
    <definedName name="_xlnm.Print_Area" localSheetId="15">OSMRE!$A$6:$N$29</definedName>
    <definedName name="_xlnm.Print_Area" localSheetId="17">USGS!$A$6:$N$25</definedName>
    <definedName name="_xlnm.Print_Titles" localSheetId="2">BIA!$12:$13</definedName>
    <definedName name="_xlnm.Print_Titles" localSheetId="3">BIE!$12:$13</definedName>
    <definedName name="_xlnm.Print_Titles" localSheetId="4">BLM!$12:$13</definedName>
    <definedName name="_xlnm.Print_Titles" localSheetId="5">BOEM!$12:$13</definedName>
    <definedName name="_xlnm.Print_Titles" localSheetId="6">BOR!$12:$13</definedName>
    <definedName name="_xlnm.Print_Titles" localSheetId="7">BSEE!$12:$13</definedName>
    <definedName name="_xlnm.Print_Titles" localSheetId="8">'BTFA '!$12:$13</definedName>
    <definedName name="_xlnm.Print_Titles" localSheetId="9">FWS!$12:$13</definedName>
    <definedName name="_xlnm.Print_Titles" localSheetId="10">NIGC!$12:$13</definedName>
    <definedName name="_xlnm.Print_Titles" localSheetId="11">'NPS 1 of 2'!$12:$13</definedName>
    <definedName name="_xlnm.Print_Titles" localSheetId="12">'NPS 2 of 2'!$12:$13</definedName>
    <definedName name="_xlnm.Print_Titles" localSheetId="13">OIG!$12:$13</definedName>
    <definedName name="_xlnm.Print_Titles" localSheetId="14">ONRR!$12:$13</definedName>
    <definedName name="_xlnm.Print_Titles" localSheetId="15">OSMRE!$12:$13</definedName>
    <definedName name="_xlnm.Print_Titles" localSheetId="17">USGS!$12:$13</definedName>
    <definedName name="Z_46D91775_94C2_49FF_9613_A9FB49F1B179_.wvu.Cols" localSheetId="2" hidden="1">BIA!$E:$E</definedName>
    <definedName name="Z_46D91775_94C2_49FF_9613_A9FB49F1B179_.wvu.Cols" localSheetId="3" hidden="1">BIE!$E:$E</definedName>
    <definedName name="Z_46D91775_94C2_49FF_9613_A9FB49F1B179_.wvu.Cols" localSheetId="4" hidden="1">BLM!$E:$E</definedName>
    <definedName name="Z_46D91775_94C2_49FF_9613_A9FB49F1B179_.wvu.Cols" localSheetId="5" hidden="1">BOEM!$E:$E</definedName>
    <definedName name="Z_46D91775_94C2_49FF_9613_A9FB49F1B179_.wvu.Cols" localSheetId="6" hidden="1">BOR!$E:$E</definedName>
    <definedName name="Z_46D91775_94C2_49FF_9613_A9FB49F1B179_.wvu.Cols" localSheetId="7" hidden="1">BSEE!$E:$E</definedName>
    <definedName name="Z_46D91775_94C2_49FF_9613_A9FB49F1B179_.wvu.Cols" localSheetId="8" hidden="1">'BTFA '!$E:$E</definedName>
    <definedName name="Z_46D91775_94C2_49FF_9613_A9FB49F1B179_.wvu.Cols" localSheetId="9" hidden="1">FWS!$E:$E</definedName>
    <definedName name="Z_46D91775_94C2_49FF_9613_A9FB49F1B179_.wvu.Cols" localSheetId="10" hidden="1">NIGC!$E:$E</definedName>
    <definedName name="Z_46D91775_94C2_49FF_9613_A9FB49F1B179_.wvu.Cols" localSheetId="11" hidden="1">'NPS 1 of 2'!$E:$E</definedName>
    <definedName name="Z_46D91775_94C2_49FF_9613_A9FB49F1B179_.wvu.Cols" localSheetId="12" hidden="1">'NPS 2 of 2'!$E:$E</definedName>
    <definedName name="Z_46D91775_94C2_49FF_9613_A9FB49F1B179_.wvu.Cols" localSheetId="13" hidden="1">OIG!$E:$E</definedName>
    <definedName name="Z_46D91775_94C2_49FF_9613_A9FB49F1B179_.wvu.Cols" localSheetId="14" hidden="1">ONRR!$E:$E</definedName>
    <definedName name="Z_46D91775_94C2_49FF_9613_A9FB49F1B179_.wvu.Cols" localSheetId="15" hidden="1">OSMRE!$E:$E</definedName>
    <definedName name="Z_46D91775_94C2_49FF_9613_A9FB49F1B179_.wvu.Cols" localSheetId="17" hidden="1">USGS!$E:$E</definedName>
    <definedName name="Z_46D91775_94C2_49FF_9613_A9FB49F1B179_.wvu.PrintArea" localSheetId="2" hidden="1">BIA!$A$1:$N$417</definedName>
    <definedName name="Z_46D91775_94C2_49FF_9613_A9FB49F1B179_.wvu.PrintArea" localSheetId="3" hidden="1">BIE!$A$1:$N$417</definedName>
    <definedName name="Z_46D91775_94C2_49FF_9613_A9FB49F1B179_.wvu.PrintArea" localSheetId="4" hidden="1">BLM!$A$1:$N$417</definedName>
    <definedName name="Z_46D91775_94C2_49FF_9613_A9FB49F1B179_.wvu.PrintArea" localSheetId="5" hidden="1">BOEM!$A$1:$N$417</definedName>
    <definedName name="Z_46D91775_94C2_49FF_9613_A9FB49F1B179_.wvu.PrintArea" localSheetId="6" hidden="1">BOR!$A$1:$N$417</definedName>
    <definedName name="Z_46D91775_94C2_49FF_9613_A9FB49F1B179_.wvu.PrintArea" localSheetId="7" hidden="1">BSEE!$A$1:$N$417</definedName>
    <definedName name="Z_46D91775_94C2_49FF_9613_A9FB49F1B179_.wvu.PrintArea" localSheetId="8" hidden="1">'BTFA '!$A$1:$N$417</definedName>
    <definedName name="Z_46D91775_94C2_49FF_9613_A9FB49F1B179_.wvu.PrintArea" localSheetId="9" hidden="1">FWS!$A$1:$N$417</definedName>
    <definedName name="Z_46D91775_94C2_49FF_9613_A9FB49F1B179_.wvu.PrintArea" localSheetId="10" hidden="1">NIGC!$A$1:$N$417</definedName>
    <definedName name="Z_46D91775_94C2_49FF_9613_A9FB49F1B179_.wvu.PrintArea" localSheetId="11" hidden="1">'NPS 1 of 2'!$A$1:$N$417</definedName>
    <definedName name="Z_46D91775_94C2_49FF_9613_A9FB49F1B179_.wvu.PrintArea" localSheetId="12" hidden="1">'NPS 2 of 2'!$A$1:$N$417</definedName>
    <definedName name="Z_46D91775_94C2_49FF_9613_A9FB49F1B179_.wvu.PrintArea" localSheetId="13" hidden="1">OIG!$A$1:$N$417</definedName>
    <definedName name="Z_46D91775_94C2_49FF_9613_A9FB49F1B179_.wvu.PrintArea" localSheetId="14" hidden="1">ONRR!$A$1:$N$417</definedName>
    <definedName name="Z_46D91775_94C2_49FF_9613_A9FB49F1B179_.wvu.PrintArea" localSheetId="15" hidden="1">OSMRE!$A$1:$N$417</definedName>
    <definedName name="Z_46D91775_94C2_49FF_9613_A9FB49F1B179_.wvu.PrintArea" localSheetId="17" hidden="1">USGS!$A$1:$N$409</definedName>
    <definedName name="Z_46D91775_94C2_49FF_9613_A9FB49F1B179_.wvu.PrintTitles" localSheetId="2" hidden="1">BIA!$12:$13</definedName>
    <definedName name="Z_46D91775_94C2_49FF_9613_A9FB49F1B179_.wvu.PrintTitles" localSheetId="3" hidden="1">BIE!$12:$13</definedName>
    <definedName name="Z_46D91775_94C2_49FF_9613_A9FB49F1B179_.wvu.PrintTitles" localSheetId="4" hidden="1">BLM!$12:$13</definedName>
    <definedName name="Z_46D91775_94C2_49FF_9613_A9FB49F1B179_.wvu.PrintTitles" localSheetId="5" hidden="1">BOEM!$12:$13</definedName>
    <definedName name="Z_46D91775_94C2_49FF_9613_A9FB49F1B179_.wvu.PrintTitles" localSheetId="6" hidden="1">BOR!$12:$13</definedName>
    <definedName name="Z_46D91775_94C2_49FF_9613_A9FB49F1B179_.wvu.PrintTitles" localSheetId="7" hidden="1">BSEE!$12:$13</definedName>
    <definedName name="Z_46D91775_94C2_49FF_9613_A9FB49F1B179_.wvu.PrintTitles" localSheetId="8" hidden="1">'BTFA '!$12:$13</definedName>
    <definedName name="Z_46D91775_94C2_49FF_9613_A9FB49F1B179_.wvu.PrintTitles" localSheetId="9" hidden="1">FWS!$12:$13</definedName>
    <definedName name="Z_46D91775_94C2_49FF_9613_A9FB49F1B179_.wvu.PrintTitles" localSheetId="10" hidden="1">NIGC!$12:$13</definedName>
    <definedName name="Z_46D91775_94C2_49FF_9613_A9FB49F1B179_.wvu.PrintTitles" localSheetId="11" hidden="1">'NPS 1 of 2'!$12:$13</definedName>
    <definedName name="Z_46D91775_94C2_49FF_9613_A9FB49F1B179_.wvu.PrintTitles" localSheetId="12" hidden="1">'NPS 2 of 2'!$12:$13</definedName>
    <definedName name="Z_46D91775_94C2_49FF_9613_A9FB49F1B179_.wvu.PrintTitles" localSheetId="13" hidden="1">OIG!$12:$13</definedName>
    <definedName name="Z_46D91775_94C2_49FF_9613_A9FB49F1B179_.wvu.PrintTitles" localSheetId="14" hidden="1">ONRR!$12:$13</definedName>
    <definedName name="Z_46D91775_94C2_49FF_9613_A9FB49F1B179_.wvu.PrintTitles" localSheetId="15" hidden="1">OSMRE!$12:$13</definedName>
    <definedName name="Z_46D91775_94C2_49FF_9613_A9FB49F1B179_.wvu.PrintTitles" localSheetId="17" hidden="1">USGS!$12:$13</definedName>
    <definedName name="Z_46D91775_94C2_49FF_9613_A9FB49F1B179_.wvu.Rows" localSheetId="2" hidden="1">BIA!$1:$1</definedName>
    <definedName name="Z_46D91775_94C2_49FF_9613_A9FB49F1B179_.wvu.Rows" localSheetId="3" hidden="1">BIE!$1:$1</definedName>
    <definedName name="Z_46D91775_94C2_49FF_9613_A9FB49F1B179_.wvu.Rows" localSheetId="4" hidden="1">BLM!$1:$1</definedName>
    <definedName name="Z_46D91775_94C2_49FF_9613_A9FB49F1B179_.wvu.Rows" localSheetId="5" hidden="1">BOEM!$1:$1</definedName>
    <definedName name="Z_46D91775_94C2_49FF_9613_A9FB49F1B179_.wvu.Rows" localSheetId="6" hidden="1">BOR!$1:$1</definedName>
    <definedName name="Z_46D91775_94C2_49FF_9613_A9FB49F1B179_.wvu.Rows" localSheetId="7" hidden="1">BSEE!$1:$1</definedName>
    <definedName name="Z_46D91775_94C2_49FF_9613_A9FB49F1B179_.wvu.Rows" localSheetId="8" hidden="1">'BTFA '!$1:$1</definedName>
    <definedName name="Z_46D91775_94C2_49FF_9613_A9FB49F1B179_.wvu.Rows" localSheetId="9" hidden="1">FWS!$1:$1</definedName>
    <definedName name="Z_46D91775_94C2_49FF_9613_A9FB49F1B179_.wvu.Rows" localSheetId="10" hidden="1">NIGC!$1:$1</definedName>
    <definedName name="Z_46D91775_94C2_49FF_9613_A9FB49F1B179_.wvu.Rows" localSheetId="11" hidden="1">'NPS 1 of 2'!$1:$1</definedName>
    <definedName name="Z_46D91775_94C2_49FF_9613_A9FB49F1B179_.wvu.Rows" localSheetId="12" hidden="1">'NPS 2 of 2'!$1:$1</definedName>
    <definedName name="Z_46D91775_94C2_49FF_9613_A9FB49F1B179_.wvu.Rows" localSheetId="13" hidden="1">OIG!$1:$1</definedName>
    <definedName name="Z_46D91775_94C2_49FF_9613_A9FB49F1B179_.wvu.Rows" localSheetId="14" hidden="1">ONRR!$1:$1</definedName>
    <definedName name="Z_46D91775_94C2_49FF_9613_A9FB49F1B179_.wvu.Rows" localSheetId="15" hidden="1">OSMRE!$1:$1</definedName>
    <definedName name="Z_46D91775_94C2_49FF_9613_A9FB49F1B179_.wvu.Rows" localSheetId="17" hidden="1">USGS!$1:$1</definedName>
  </definedNames>
  <calcPr calcId="191028"/>
  <customWorkbookViews>
    <customWorkbookView name="srlam - Personal View" guid="{46D91775-94C2-49FF-9613-A9FB49F1B179}" mergeInterval="0" personalView="1" maximized="1" xWindow="1" yWindow="1" windowWidth="1148" windowHeight="643"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423" i="24" l="1"/>
  <c r="Q422" i="24"/>
  <c r="A18" i="24"/>
  <c r="A22" i="24" s="1"/>
  <c r="A26" i="24" s="1"/>
  <c r="A30" i="24" s="1"/>
  <c r="A34" i="24" s="1"/>
  <c r="A38" i="24" s="1"/>
  <c r="A42" i="24" s="1"/>
  <c r="A46" i="24" s="1"/>
  <c r="A50" i="24" s="1"/>
  <c r="A54" i="24" s="1"/>
  <c r="A58" i="24" s="1"/>
  <c r="A62" i="24" s="1"/>
  <c r="A66" i="24" s="1"/>
  <c r="A70" i="24" s="1"/>
  <c r="A74" i="24" s="1"/>
  <c r="A78" i="24" s="1"/>
  <c r="A82" i="24" s="1"/>
  <c r="A86" i="24" s="1"/>
  <c r="A90" i="24" s="1"/>
  <c r="A94" i="24" s="1"/>
  <c r="A98" i="24" s="1"/>
  <c r="A102" i="24" s="1"/>
  <c r="A106" i="24" s="1"/>
  <c r="A110" i="24" s="1"/>
  <c r="A114" i="24" s="1"/>
  <c r="A118" i="24" s="1"/>
  <c r="A122" i="24" s="1"/>
  <c r="A126" i="24" s="1"/>
  <c r="A130" i="24" s="1"/>
  <c r="A134" i="24" s="1"/>
  <c r="A138" i="24" s="1"/>
  <c r="A142" i="24" s="1"/>
  <c r="A146" i="24" s="1"/>
  <c r="A150" i="24" s="1"/>
  <c r="A154" i="24" s="1"/>
  <c r="A158" i="24" s="1"/>
  <c r="A162" i="24" s="1"/>
  <c r="A166" i="24" s="1"/>
  <c r="A170" i="24" s="1"/>
  <c r="A174" i="24" s="1"/>
  <c r="A178" i="24" s="1"/>
  <c r="A182" i="24" s="1"/>
  <c r="A186" i="24" s="1"/>
  <c r="A190" i="24" s="1"/>
  <c r="A194" i="24" s="1"/>
  <c r="A198" i="24" s="1"/>
  <c r="A202" i="24" s="1"/>
  <c r="A206" i="24" s="1"/>
  <c r="A210" i="24" s="1"/>
  <c r="A214" i="24" s="1"/>
  <c r="A218" i="24" s="1"/>
  <c r="A222" i="24" s="1"/>
  <c r="A226" i="24" s="1"/>
  <c r="A230" i="24" s="1"/>
  <c r="A234" i="24" s="1"/>
  <c r="A238" i="24" s="1"/>
  <c r="A242" i="24" s="1"/>
  <c r="A246" i="24" s="1"/>
  <c r="A250" i="24" s="1"/>
  <c r="A254" i="24" s="1"/>
  <c r="A258" i="24" s="1"/>
  <c r="A262" i="24" s="1"/>
  <c r="A266" i="24" s="1"/>
  <c r="A270" i="24" s="1"/>
  <c r="A274" i="24" s="1"/>
  <c r="A278" i="24" s="1"/>
  <c r="A282" i="24" s="1"/>
  <c r="A286" i="24" s="1"/>
  <c r="A290" i="24" s="1"/>
  <c r="A294" i="24" s="1"/>
  <c r="A298" i="24" s="1"/>
  <c r="A302" i="24" s="1"/>
  <c r="A306" i="24" s="1"/>
  <c r="A310" i="24" s="1"/>
  <c r="A314" i="24" s="1"/>
  <c r="A318" i="24" s="1"/>
  <c r="A322" i="24" s="1"/>
  <c r="A326" i="24" s="1"/>
  <c r="A330" i="24" s="1"/>
  <c r="A334" i="24" s="1"/>
  <c r="A338" i="24" s="1"/>
  <c r="A342" i="24" s="1"/>
  <c r="A346" i="24" s="1"/>
  <c r="A350" i="24" s="1"/>
  <c r="A354" i="24" s="1"/>
  <c r="A358" i="24" s="1"/>
  <c r="A362" i="24" s="1"/>
  <c r="A366" i="24" s="1"/>
  <c r="A370" i="24" s="1"/>
  <c r="A374" i="24" s="1"/>
  <c r="A378" i="24" s="1"/>
  <c r="A382" i="24" s="1"/>
  <c r="A386" i="24" s="1"/>
  <c r="A390" i="24" s="1"/>
  <c r="A394" i="24" s="1"/>
  <c r="A398" i="24" s="1"/>
  <c r="A402" i="24" s="1"/>
  <c r="A406" i="24" s="1"/>
  <c r="A410" i="24" s="1"/>
  <c r="A414" i="24" s="1"/>
  <c r="J9" i="24"/>
  <c r="H9" i="24"/>
  <c r="A18" i="23" l="1"/>
  <c r="A22" i="23"/>
  <c r="A26" i="23"/>
  <c r="A30" i="23" s="1"/>
  <c r="A34" i="23" s="1"/>
  <c r="A38" i="23" s="1"/>
  <c r="A42" i="23" s="1"/>
  <c r="A46" i="23" s="1"/>
  <c r="A50" i="23" s="1"/>
  <c r="A54" i="23" s="1"/>
  <c r="A58" i="23" s="1"/>
  <c r="A62" i="23" s="1"/>
  <c r="A66" i="23" s="1"/>
  <c r="A70" i="23" s="1"/>
  <c r="A74" i="23" s="1"/>
  <c r="A78" i="23" s="1"/>
  <c r="A82" i="23" s="1"/>
  <c r="A86" i="23" s="1"/>
  <c r="A90" i="23" s="1"/>
  <c r="A94" i="23" s="1"/>
  <c r="A98" i="23" s="1"/>
  <c r="A102" i="23" s="1"/>
  <c r="A106" i="23" s="1"/>
  <c r="A110" i="23" s="1"/>
  <c r="A114" i="23" s="1"/>
  <c r="A118" i="23" s="1"/>
  <c r="A122" i="23" s="1"/>
  <c r="A126" i="23" s="1"/>
  <c r="A130" i="23" s="1"/>
  <c r="A134" i="23" s="1"/>
  <c r="A138" i="23" s="1"/>
  <c r="A142" i="23" s="1"/>
  <c r="A146" i="23" s="1"/>
  <c r="A150" i="23" s="1"/>
  <c r="A154" i="23" s="1"/>
  <c r="A158" i="23" s="1"/>
  <c r="A162" i="23" s="1"/>
  <c r="A166" i="23" s="1"/>
  <c r="A170" i="23" s="1"/>
  <c r="A174" i="23" s="1"/>
  <c r="A178" i="23" s="1"/>
  <c r="A182" i="23" s="1"/>
  <c r="A186" i="23" s="1"/>
  <c r="A190" i="23" s="1"/>
  <c r="A194" i="23" s="1"/>
  <c r="A198" i="23" s="1"/>
  <c r="A202" i="23" s="1"/>
  <c r="A206" i="23" s="1"/>
  <c r="A210" i="23" s="1"/>
  <c r="A214" i="23" s="1"/>
  <c r="A218" i="23" s="1"/>
  <c r="A222" i="23" s="1"/>
  <c r="A226" i="23" s="1"/>
  <c r="A230" i="23" s="1"/>
  <c r="A234" i="23" s="1"/>
  <c r="A238" i="23" s="1"/>
  <c r="A242" i="23" s="1"/>
  <c r="A246" i="23" s="1"/>
  <c r="A250" i="23" s="1"/>
  <c r="A254" i="23" s="1"/>
  <c r="A258" i="23" s="1"/>
  <c r="A262" i="23" s="1"/>
  <c r="A266" i="23" s="1"/>
  <c r="A270" i="23" s="1"/>
  <c r="A274" i="23" s="1"/>
  <c r="A278" i="23" s="1"/>
  <c r="A282" i="23" s="1"/>
  <c r="A286" i="23" s="1"/>
  <c r="A290" i="23" s="1"/>
  <c r="A294" i="23" s="1"/>
  <c r="A298" i="23" s="1"/>
  <c r="A302" i="23" s="1"/>
  <c r="A306" i="23" s="1"/>
  <c r="A310" i="23" s="1"/>
  <c r="A314" i="23" s="1"/>
  <c r="A318" i="23" s="1"/>
  <c r="A322" i="23" s="1"/>
  <c r="A326" i="23" s="1"/>
  <c r="A330" i="23" s="1"/>
  <c r="A334" i="23" s="1"/>
  <c r="A338" i="23" s="1"/>
  <c r="A342" i="23" s="1"/>
  <c r="A346" i="23" s="1"/>
  <c r="A350" i="23" s="1"/>
  <c r="A354" i="23" s="1"/>
  <c r="A358" i="23" s="1"/>
  <c r="A362" i="23" s="1"/>
  <c r="A366" i="23" s="1"/>
  <c r="A370" i="23" s="1"/>
  <c r="A374" i="23" s="1"/>
  <c r="A378" i="23" s="1"/>
  <c r="A382" i="23" s="1"/>
  <c r="A386" i="23" s="1"/>
  <c r="A390" i="23" s="1"/>
  <c r="A394" i="23" s="1"/>
  <c r="A398" i="23" s="1"/>
  <c r="A402" i="23" s="1"/>
  <c r="A406" i="23" s="1"/>
  <c r="A410" i="23" s="1"/>
  <c r="A414" i="23" s="1"/>
  <c r="V179" i="23"/>
  <c r="V183" i="23"/>
  <c r="V187" i="23"/>
  <c r="V191" i="23"/>
  <c r="V195" i="23"/>
  <c r="V199" i="23"/>
  <c r="V203" i="23"/>
  <c r="V207" i="23"/>
  <c r="V211" i="23"/>
  <c r="V215" i="23"/>
  <c r="V219" i="23"/>
  <c r="V223" i="23"/>
  <c r="V227" i="23"/>
  <c r="V231" i="23"/>
  <c r="V235" i="23"/>
  <c r="V239" i="23"/>
  <c r="V243" i="23"/>
  <c r="V247" i="23"/>
  <c r="V251" i="23"/>
  <c r="V255" i="23"/>
  <c r="V259" i="23"/>
  <c r="V263" i="23"/>
  <c r="V267" i="23"/>
  <c r="V271" i="23"/>
  <c r="V275" i="23"/>
  <c r="V279" i="23"/>
  <c r="V283" i="23"/>
  <c r="V287" i="23"/>
  <c r="V291" i="23"/>
  <c r="V295" i="23"/>
  <c r="V299" i="23"/>
  <c r="V303" i="23"/>
  <c r="V307" i="23"/>
  <c r="V311" i="23"/>
  <c r="V315" i="23"/>
  <c r="V319" i="23"/>
  <c r="V323" i="23"/>
  <c r="V327" i="23"/>
  <c r="V331" i="23"/>
  <c r="V335" i="23"/>
  <c r="V339" i="23"/>
  <c r="V343" i="23"/>
  <c r="V347" i="23"/>
  <c r="V351" i="23"/>
  <c r="V355" i="23"/>
  <c r="V359" i="23"/>
  <c r="V363" i="23"/>
  <c r="V367" i="23"/>
  <c r="V371" i="23"/>
  <c r="V375" i="23"/>
  <c r="V379" i="23"/>
  <c r="V383" i="23"/>
  <c r="V387" i="23"/>
  <c r="V391" i="23"/>
  <c r="V395" i="23"/>
  <c r="V399" i="23"/>
  <c r="V403" i="23"/>
  <c r="V407" i="23"/>
  <c r="V411" i="23"/>
  <c r="V415" i="23"/>
  <c r="Q422" i="23"/>
  <c r="A5" i="23" s="1"/>
  <c r="Q423" i="23"/>
  <c r="J9" i="23" s="1"/>
  <c r="A5" i="22"/>
  <c r="A18" i="22"/>
  <c r="A22" i="22" s="1"/>
  <c r="A26" i="22" s="1"/>
  <c r="A30" i="22" s="1"/>
  <c r="A34" i="22" s="1"/>
  <c r="A38" i="22" s="1"/>
  <c r="A42" i="22" s="1"/>
  <c r="A46" i="22" s="1"/>
  <c r="A50" i="22" s="1"/>
  <c r="A54" i="22" s="1"/>
  <c r="A58" i="22" s="1"/>
  <c r="A62" i="22" s="1"/>
  <c r="A66" i="22" s="1"/>
  <c r="A70" i="22" s="1"/>
  <c r="A74" i="22" s="1"/>
  <c r="A78" i="22" s="1"/>
  <c r="A82" i="22" s="1"/>
  <c r="A86" i="22" s="1"/>
  <c r="A90" i="22" s="1"/>
  <c r="A94" i="22" s="1"/>
  <c r="A98" i="22" s="1"/>
  <c r="A102" i="22" s="1"/>
  <c r="A106" i="22" s="1"/>
  <c r="A110" i="22" s="1"/>
  <c r="A114" i="22" s="1"/>
  <c r="A118" i="22" s="1"/>
  <c r="A122" i="22" s="1"/>
  <c r="A126" i="22" s="1"/>
  <c r="A130" i="22" s="1"/>
  <c r="A134" i="22" s="1"/>
  <c r="A138" i="22" s="1"/>
  <c r="A142" i="22" s="1"/>
  <c r="A146" i="22" s="1"/>
  <c r="A150" i="22" s="1"/>
  <c r="A154" i="22" s="1"/>
  <c r="A158" i="22" s="1"/>
  <c r="A162" i="22" s="1"/>
  <c r="A166" i="22" s="1"/>
  <c r="A170" i="22" s="1"/>
  <c r="A174" i="22" s="1"/>
  <c r="A178" i="22" s="1"/>
  <c r="A182" i="22" s="1"/>
  <c r="A186" i="22" s="1"/>
  <c r="A190" i="22" s="1"/>
  <c r="A194" i="22" s="1"/>
  <c r="A198" i="22" s="1"/>
  <c r="A202" i="22" s="1"/>
  <c r="A206" i="22" s="1"/>
  <c r="A210" i="22" s="1"/>
  <c r="A214" i="22" s="1"/>
  <c r="A218" i="22" s="1"/>
  <c r="A222" i="22" s="1"/>
  <c r="A226" i="22" s="1"/>
  <c r="A230" i="22" s="1"/>
  <c r="A234" i="22" s="1"/>
  <c r="A238" i="22" s="1"/>
  <c r="A242" i="22" s="1"/>
  <c r="A246" i="22" s="1"/>
  <c r="A250" i="22" s="1"/>
  <c r="A254" i="22" s="1"/>
  <c r="A258" i="22" s="1"/>
  <c r="A262" i="22" s="1"/>
  <c r="A266" i="22" s="1"/>
  <c r="A270" i="22" s="1"/>
  <c r="A274" i="22" s="1"/>
  <c r="A278" i="22" s="1"/>
  <c r="A282" i="22" s="1"/>
  <c r="A286" i="22" s="1"/>
  <c r="A290" i="22" s="1"/>
  <c r="A294" i="22" s="1"/>
  <c r="A298" i="22" s="1"/>
  <c r="A302" i="22" s="1"/>
  <c r="A306" i="22" s="1"/>
  <c r="A310" i="22" s="1"/>
  <c r="A314" i="22" s="1"/>
  <c r="A318" i="22" s="1"/>
  <c r="A322" i="22" s="1"/>
  <c r="A326" i="22" s="1"/>
  <c r="A330" i="22" s="1"/>
  <c r="A334" i="22" s="1"/>
  <c r="A338" i="22" s="1"/>
  <c r="A342" i="22" s="1"/>
  <c r="A346" i="22" s="1"/>
  <c r="A350" i="22" s="1"/>
  <c r="A354" i="22" s="1"/>
  <c r="A358" i="22" s="1"/>
  <c r="A362" i="22" s="1"/>
  <c r="A366" i="22" s="1"/>
  <c r="A370" i="22" s="1"/>
  <c r="A374" i="22" s="1"/>
  <c r="A378" i="22" s="1"/>
  <c r="A382" i="22" s="1"/>
  <c r="A386" i="22" s="1"/>
  <c r="A390" i="22" s="1"/>
  <c r="A394" i="22" s="1"/>
  <c r="A398" i="22" s="1"/>
  <c r="A402" i="22" s="1"/>
  <c r="A406" i="22" s="1"/>
  <c r="A410" i="22" s="1"/>
  <c r="A414" i="22" s="1"/>
  <c r="V179" i="22"/>
  <c r="V183" i="22"/>
  <c r="V187" i="22"/>
  <c r="V191" i="22"/>
  <c r="V195" i="22"/>
  <c r="V199" i="22"/>
  <c r="V203" i="22"/>
  <c r="V207" i="22"/>
  <c r="V211" i="22"/>
  <c r="V215" i="22"/>
  <c r="V219" i="22"/>
  <c r="V223" i="22"/>
  <c r="V227" i="22"/>
  <c r="V231" i="22"/>
  <c r="V235" i="22"/>
  <c r="V239" i="22"/>
  <c r="V243" i="22"/>
  <c r="V247" i="22"/>
  <c r="V251" i="22"/>
  <c r="V255" i="22"/>
  <c r="V259" i="22"/>
  <c r="V263" i="22"/>
  <c r="V267" i="22"/>
  <c r="V271" i="22"/>
  <c r="V275" i="22"/>
  <c r="V279" i="22"/>
  <c r="V283" i="22"/>
  <c r="V287" i="22"/>
  <c r="V291" i="22"/>
  <c r="V295" i="22"/>
  <c r="V299" i="22"/>
  <c r="V303" i="22"/>
  <c r="V307" i="22"/>
  <c r="V311" i="22"/>
  <c r="V315" i="22"/>
  <c r="V319" i="22"/>
  <c r="V323" i="22"/>
  <c r="V327" i="22"/>
  <c r="V331" i="22"/>
  <c r="V335" i="22"/>
  <c r="V339" i="22"/>
  <c r="V343" i="22"/>
  <c r="V347" i="22"/>
  <c r="V351" i="22"/>
  <c r="V355" i="22"/>
  <c r="V359" i="22"/>
  <c r="V363" i="22"/>
  <c r="V367" i="22"/>
  <c r="V371" i="22"/>
  <c r="V375" i="22"/>
  <c r="V379" i="22"/>
  <c r="V383" i="22"/>
  <c r="V387" i="22"/>
  <c r="V391" i="22"/>
  <c r="V395" i="22"/>
  <c r="V399" i="22"/>
  <c r="V403" i="22"/>
  <c r="V407" i="22"/>
  <c r="V411" i="22"/>
  <c r="V415" i="22"/>
  <c r="Q422" i="22"/>
  <c r="H9" i="22" s="1"/>
  <c r="Q423" i="22"/>
  <c r="J9" i="22" s="1"/>
  <c r="A18" i="21"/>
  <c r="A22" i="21"/>
  <c r="A26" i="21"/>
  <c r="A30" i="21"/>
  <c r="A34" i="21" s="1"/>
  <c r="A38" i="21" s="1"/>
  <c r="A42" i="21" s="1"/>
  <c r="A46" i="21" s="1"/>
  <c r="A50" i="21" s="1"/>
  <c r="A54" i="21" s="1"/>
  <c r="A58" i="21" s="1"/>
  <c r="A62" i="21" s="1"/>
  <c r="A66" i="21" s="1"/>
  <c r="A70" i="21" s="1"/>
  <c r="A74" i="21" s="1"/>
  <c r="A78" i="21" s="1"/>
  <c r="A82" i="21" s="1"/>
  <c r="A86" i="21" s="1"/>
  <c r="A90" i="21" s="1"/>
  <c r="A94" i="21" s="1"/>
  <c r="A98" i="21" s="1"/>
  <c r="A102" i="21" s="1"/>
  <c r="A106" i="21" s="1"/>
  <c r="A110" i="21" s="1"/>
  <c r="A114" i="21" s="1"/>
  <c r="A118" i="21" s="1"/>
  <c r="A122" i="21" s="1"/>
  <c r="A126" i="21" s="1"/>
  <c r="A130" i="21" s="1"/>
  <c r="A134" i="21" s="1"/>
  <c r="A138" i="21" s="1"/>
  <c r="A142" i="21" s="1"/>
  <c r="A146" i="21" s="1"/>
  <c r="A150" i="21" s="1"/>
  <c r="A154" i="21" s="1"/>
  <c r="A158" i="21" s="1"/>
  <c r="A162" i="21" s="1"/>
  <c r="A166" i="21" s="1"/>
  <c r="A170" i="21" s="1"/>
  <c r="A174" i="21" s="1"/>
  <c r="A178" i="21" s="1"/>
  <c r="A182" i="21" s="1"/>
  <c r="A186" i="21" s="1"/>
  <c r="A190" i="21" s="1"/>
  <c r="A194" i="21" s="1"/>
  <c r="A198" i="21" s="1"/>
  <c r="A202" i="21" s="1"/>
  <c r="A206" i="21" s="1"/>
  <c r="A210" i="21" s="1"/>
  <c r="A214" i="21" s="1"/>
  <c r="A218" i="21" s="1"/>
  <c r="A222" i="21" s="1"/>
  <c r="A226" i="21" s="1"/>
  <c r="A230" i="21" s="1"/>
  <c r="A234" i="21" s="1"/>
  <c r="A238" i="21" s="1"/>
  <c r="A242" i="21" s="1"/>
  <c r="A246" i="21" s="1"/>
  <c r="A250" i="21" s="1"/>
  <c r="A254" i="21" s="1"/>
  <c r="A258" i="21" s="1"/>
  <c r="A262" i="21" s="1"/>
  <c r="A266" i="21" s="1"/>
  <c r="A270" i="21" s="1"/>
  <c r="A274" i="21" s="1"/>
  <c r="A278" i="21" s="1"/>
  <c r="A282" i="21" s="1"/>
  <c r="A286" i="21" s="1"/>
  <c r="A290" i="21" s="1"/>
  <c r="A294" i="21" s="1"/>
  <c r="A298" i="21" s="1"/>
  <c r="A302" i="21" s="1"/>
  <c r="A306" i="21" s="1"/>
  <c r="A310" i="21" s="1"/>
  <c r="A314" i="21" s="1"/>
  <c r="A318" i="21" s="1"/>
  <c r="A322" i="21" s="1"/>
  <c r="A326" i="21" s="1"/>
  <c r="A330" i="21" s="1"/>
  <c r="A334" i="21" s="1"/>
  <c r="A338" i="21" s="1"/>
  <c r="A342" i="21" s="1"/>
  <c r="A346" i="21" s="1"/>
  <c r="A350" i="21" s="1"/>
  <c r="A354" i="21" s="1"/>
  <c r="V175" i="21"/>
  <c r="V179" i="21"/>
  <c r="V183" i="21"/>
  <c r="V187" i="21"/>
  <c r="V191" i="21"/>
  <c r="V195" i="21"/>
  <c r="V199" i="21"/>
  <c r="V203" i="21"/>
  <c r="V207" i="21"/>
  <c r="V211" i="21"/>
  <c r="V215" i="21"/>
  <c r="V219" i="21"/>
  <c r="V223" i="21"/>
  <c r="V227" i="21"/>
  <c r="V231" i="21"/>
  <c r="V235" i="21"/>
  <c r="V239" i="21"/>
  <c r="V243" i="21"/>
  <c r="V247" i="21"/>
  <c r="V251" i="21"/>
  <c r="V255" i="21"/>
  <c r="V259" i="21"/>
  <c r="V263" i="21"/>
  <c r="V267" i="21"/>
  <c r="V271" i="21"/>
  <c r="V275" i="21"/>
  <c r="V279" i="21"/>
  <c r="V283" i="21"/>
  <c r="V287" i="21"/>
  <c r="V291" i="21"/>
  <c r="V295" i="21"/>
  <c r="V299" i="21"/>
  <c r="V303" i="21"/>
  <c r="V307" i="21"/>
  <c r="V311" i="21"/>
  <c r="V315" i="21"/>
  <c r="V319" i="21"/>
  <c r="V323" i="21"/>
  <c r="V327" i="21"/>
  <c r="V331" i="21"/>
  <c r="V335" i="21"/>
  <c r="V339" i="21"/>
  <c r="V343" i="21"/>
  <c r="V347" i="21"/>
  <c r="V351" i="21"/>
  <c r="V355" i="21"/>
  <c r="V359" i="21"/>
  <c r="A362" i="21"/>
  <c r="A366" i="21" s="1"/>
  <c r="A370" i="21" s="1"/>
  <c r="A374" i="21" s="1"/>
  <c r="A378" i="21" s="1"/>
  <c r="A382" i="21" s="1"/>
  <c r="A386" i="21" s="1"/>
  <c r="A390" i="21" s="1"/>
  <c r="A394" i="21" s="1"/>
  <c r="A398" i="21" s="1"/>
  <c r="A402" i="21" s="1"/>
  <c r="V363" i="21"/>
  <c r="V367" i="21"/>
  <c r="V371" i="21"/>
  <c r="V375" i="21"/>
  <c r="V379" i="21"/>
  <c r="V383" i="21"/>
  <c r="V387" i="21"/>
  <c r="V391" i="21"/>
  <c r="V395" i="21"/>
  <c r="V399" i="21"/>
  <c r="V403" i="21"/>
  <c r="V407" i="21"/>
  <c r="A410" i="21"/>
  <c r="A414" i="21"/>
  <c r="Q414" i="21"/>
  <c r="A5" i="21" s="1"/>
  <c r="Q415" i="21"/>
  <c r="A418" i="21"/>
  <c r="A422" i="21"/>
  <c r="A426" i="21" s="1"/>
  <c r="A430" i="21" s="1"/>
  <c r="A434" i="21" s="1"/>
  <c r="A438" i="21" s="1"/>
  <c r="A442" i="21" s="1"/>
  <c r="A446" i="21" s="1"/>
  <c r="A450" i="21" s="1"/>
  <c r="A454" i="21" s="1"/>
  <c r="A458" i="21" s="1"/>
  <c r="A462" i="21" s="1"/>
  <c r="A466" i="21" s="1"/>
  <c r="A470" i="21" s="1"/>
  <c r="A474" i="21" s="1"/>
  <c r="A478" i="21" s="1"/>
  <c r="A482" i="21" s="1"/>
  <c r="A486" i="21" s="1"/>
  <c r="A490" i="21" s="1"/>
  <c r="A494" i="21" s="1"/>
  <c r="A498" i="21" s="1"/>
  <c r="A502" i="21" s="1"/>
  <c r="A506" i="21" s="1"/>
  <c r="A510" i="21" s="1"/>
  <c r="A514" i="21" s="1"/>
  <c r="A518" i="21" s="1"/>
  <c r="A522" i="21" s="1"/>
  <c r="A526" i="21" s="1"/>
  <c r="A530" i="21" s="1"/>
  <c r="A534" i="21" s="1"/>
  <c r="A538" i="21" s="1"/>
  <c r="A542" i="21" s="1"/>
  <c r="A546" i="21" s="1"/>
  <c r="A550" i="21" s="1"/>
  <c r="A554" i="21" s="1"/>
  <c r="A558" i="21" s="1"/>
  <c r="A18" i="19"/>
  <c r="A22" i="19"/>
  <c r="A26" i="19" s="1"/>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Q422" i="19"/>
  <c r="A5" i="19" s="1"/>
  <c r="Q423" i="19"/>
  <c r="J9" i="19" s="1"/>
  <c r="A5" i="18"/>
  <c r="H9" i="18"/>
  <c r="A18" i="18"/>
  <c r="A22" i="18"/>
  <c r="A26" i="18"/>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Q422" i="18"/>
  <c r="Q423" i="18"/>
  <c r="J9" i="18" s="1"/>
  <c r="A18" i="17"/>
  <c r="A22" i="17"/>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Q422" i="17"/>
  <c r="A5" i="17" s="1"/>
  <c r="Q423" i="17"/>
  <c r="J9" i="17" s="1"/>
  <c r="A5" i="16"/>
  <c r="H9" i="16"/>
  <c r="J9" i="16"/>
  <c r="A18" i="16"/>
  <c r="A22" i="16"/>
  <c r="A26" i="16" s="1"/>
  <c r="A30" i="16" s="1"/>
  <c r="A34" i="16" s="1"/>
  <c r="A38" i="16" s="1"/>
  <c r="A42" i="16" s="1"/>
  <c r="A46" i="16" s="1"/>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Q422" i="16"/>
  <c r="Q423" i="16"/>
  <c r="A18" i="15"/>
  <c r="A22" i="15"/>
  <c r="A26" i="15"/>
  <c r="A30" i="15"/>
  <c r="A34" i="15"/>
  <c r="A38" i="15" s="1"/>
  <c r="A42" i="15" s="1"/>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Q422" i="15"/>
  <c r="A5" i="15" s="1"/>
  <c r="Q423" i="15"/>
  <c r="J9" i="15" s="1"/>
  <c r="H9" i="23" l="1"/>
  <c r="H9" i="19"/>
  <c r="H9" i="17"/>
  <c r="H9" i="15"/>
  <c r="A18" i="14"/>
  <c r="A22" i="14" s="1"/>
  <c r="A26" i="14" s="1"/>
  <c r="A30" i="14" s="1"/>
  <c r="A34" i="14" s="1"/>
  <c r="A38" i="14" s="1"/>
  <c r="A42" i="14" s="1"/>
  <c r="A46" i="14" s="1"/>
  <c r="A50" i="14" s="1"/>
  <c r="A54" i="14" s="1"/>
  <c r="A58" i="14" s="1"/>
  <c r="A62" i="14" s="1"/>
  <c r="A66" i="14" s="1"/>
  <c r="A70" i="14" s="1"/>
  <c r="A74" i="14" s="1"/>
  <c r="A78" i="14" s="1"/>
  <c r="A82" i="14" s="1"/>
  <c r="A86" i="14" s="1"/>
  <c r="A90" i="14" s="1"/>
  <c r="A94" i="14" s="1"/>
  <c r="A98" i="14" s="1"/>
  <c r="A102" i="14" s="1"/>
  <c r="A106" i="14" s="1"/>
  <c r="A110" i="14" s="1"/>
  <c r="A114" i="14" s="1"/>
  <c r="A118" i="14" s="1"/>
  <c r="A122" i="14" s="1"/>
  <c r="A126" i="14" s="1"/>
  <c r="A130" i="14" s="1"/>
  <c r="A134" i="14" s="1"/>
  <c r="A138" i="14" s="1"/>
  <c r="A142" i="14" s="1"/>
  <c r="A146" i="14" s="1"/>
  <c r="A150" i="14" s="1"/>
  <c r="A154" i="14" s="1"/>
  <c r="A158" i="14" s="1"/>
  <c r="A162" i="14" s="1"/>
  <c r="A166" i="14" s="1"/>
  <c r="A170" i="14" s="1"/>
  <c r="A174" i="14" s="1"/>
  <c r="A178" i="14" s="1"/>
  <c r="A182" i="14" s="1"/>
  <c r="A186" i="14" s="1"/>
  <c r="A190" i="14" s="1"/>
  <c r="A194" i="14" s="1"/>
  <c r="A198" i="14" s="1"/>
  <c r="A202" i="14" s="1"/>
  <c r="A206" i="14" s="1"/>
  <c r="A210" i="14" s="1"/>
  <c r="A214" i="14" s="1"/>
  <c r="A218" i="14" s="1"/>
  <c r="A222" i="14" s="1"/>
  <c r="A226" i="14" s="1"/>
  <c r="A230" i="14" s="1"/>
  <c r="A234" i="14" s="1"/>
  <c r="A238" i="14" s="1"/>
  <c r="A242" i="14" s="1"/>
  <c r="A246" i="14" s="1"/>
  <c r="A250" i="14" s="1"/>
  <c r="A254" i="14" s="1"/>
  <c r="A258" i="14" s="1"/>
  <c r="A262" i="14" s="1"/>
  <c r="A266" i="14" s="1"/>
  <c r="A270" i="14" s="1"/>
  <c r="A274" i="14" s="1"/>
  <c r="A278" i="14" s="1"/>
  <c r="A282" i="14" s="1"/>
  <c r="A286" i="14" s="1"/>
  <c r="A290" i="14" s="1"/>
  <c r="A294" i="14" s="1"/>
  <c r="A298" i="14" s="1"/>
  <c r="A302" i="14" s="1"/>
  <c r="A306" i="14" s="1"/>
  <c r="A310" i="14" s="1"/>
  <c r="A314" i="14" s="1"/>
  <c r="A318" i="14" s="1"/>
  <c r="A322" i="14" s="1"/>
  <c r="A326" i="14" s="1"/>
  <c r="A330" i="14" s="1"/>
  <c r="A334" i="14" s="1"/>
  <c r="A338" i="14" s="1"/>
  <c r="A342" i="14" s="1"/>
  <c r="A346" i="14" s="1"/>
  <c r="A350" i="14" s="1"/>
  <c r="A354" i="14" s="1"/>
  <c r="A358" i="14" s="1"/>
  <c r="A362" i="14" s="1"/>
  <c r="A366" i="14" s="1"/>
  <c r="A370" i="14" s="1"/>
  <c r="A374" i="14" s="1"/>
  <c r="A378" i="14" s="1"/>
  <c r="A382" i="14" s="1"/>
  <c r="A386" i="14" s="1"/>
  <c r="A390" i="14" s="1"/>
  <c r="A394" i="14" s="1"/>
  <c r="A398" i="14" s="1"/>
  <c r="A402" i="14" s="1"/>
  <c r="A406" i="14" s="1"/>
  <c r="A410" i="14" s="1"/>
  <c r="A414" i="14" s="1"/>
  <c r="V179" i="14"/>
  <c r="V183" i="14"/>
  <c r="V187" i="14"/>
  <c r="V191" i="14"/>
  <c r="V195" i="14"/>
  <c r="V199" i="14"/>
  <c r="V203" i="14"/>
  <c r="V207" i="14"/>
  <c r="V211" i="14"/>
  <c r="V215" i="14"/>
  <c r="V219" i="14"/>
  <c r="V223" i="14"/>
  <c r="V227" i="14"/>
  <c r="V231" i="14"/>
  <c r="V235" i="14"/>
  <c r="V239" i="14"/>
  <c r="V243" i="14"/>
  <c r="V247" i="14"/>
  <c r="V251" i="14"/>
  <c r="V255" i="14"/>
  <c r="V259" i="14"/>
  <c r="V263" i="14"/>
  <c r="V267" i="14"/>
  <c r="V271" i="14"/>
  <c r="V275" i="14"/>
  <c r="V279" i="14"/>
  <c r="V283" i="14"/>
  <c r="V287" i="14"/>
  <c r="V291" i="14"/>
  <c r="V295" i="14"/>
  <c r="V299" i="14"/>
  <c r="V303" i="14"/>
  <c r="V307" i="14"/>
  <c r="V311" i="14"/>
  <c r="V315" i="14"/>
  <c r="V319" i="14"/>
  <c r="V323" i="14"/>
  <c r="V327" i="14"/>
  <c r="V331" i="14"/>
  <c r="V335" i="14"/>
  <c r="V339" i="14"/>
  <c r="V343" i="14"/>
  <c r="V347" i="14"/>
  <c r="V351" i="14"/>
  <c r="V355" i="14"/>
  <c r="V359" i="14"/>
  <c r="V363" i="14"/>
  <c r="V367" i="14"/>
  <c r="V371" i="14"/>
  <c r="V375" i="14"/>
  <c r="V379" i="14"/>
  <c r="V383" i="14"/>
  <c r="V387" i="14"/>
  <c r="V391" i="14"/>
  <c r="V395" i="14"/>
  <c r="V399" i="14"/>
  <c r="V403" i="14"/>
  <c r="V407" i="14"/>
  <c r="V411" i="14"/>
  <c r="V415" i="14"/>
  <c r="Q422" i="14"/>
  <c r="A5" i="14" s="1"/>
  <c r="Q423" i="14"/>
  <c r="J9" i="14" s="1"/>
  <c r="A18" i="13"/>
  <c r="A22" i="13"/>
  <c r="A26" i="13"/>
  <c r="A30" i="13"/>
  <c r="A34" i="13"/>
  <c r="A38" i="13"/>
  <c r="A42" i="13"/>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V179" i="13"/>
  <c r="V183" i="13"/>
  <c r="V187" i="13"/>
  <c r="V191" i="13"/>
  <c r="V195" i="13"/>
  <c r="V199" i="13"/>
  <c r="V203" i="13"/>
  <c r="V207" i="13"/>
  <c r="V211" i="13"/>
  <c r="V215" i="13"/>
  <c r="V219" i="13"/>
  <c r="V223" i="13"/>
  <c r="V227" i="13"/>
  <c r="V231" i="13"/>
  <c r="V235" i="13"/>
  <c r="V239" i="13"/>
  <c r="V243" i="13"/>
  <c r="V247" i="13"/>
  <c r="V251" i="13"/>
  <c r="V255" i="13"/>
  <c r="V259" i="13"/>
  <c r="V263" i="13"/>
  <c r="V267" i="13"/>
  <c r="V271" i="13"/>
  <c r="V275" i="13"/>
  <c r="V279" i="13"/>
  <c r="V283" i="13"/>
  <c r="V287" i="13"/>
  <c r="V291" i="13"/>
  <c r="V295" i="13"/>
  <c r="V299" i="13"/>
  <c r="V303" i="13"/>
  <c r="V307" i="13"/>
  <c r="V311" i="13"/>
  <c r="V315" i="13"/>
  <c r="V319" i="13"/>
  <c r="V323" i="13"/>
  <c r="V327" i="13"/>
  <c r="V331" i="13"/>
  <c r="V335" i="13"/>
  <c r="V339" i="13"/>
  <c r="V343" i="13"/>
  <c r="V347" i="13"/>
  <c r="V351" i="13"/>
  <c r="V355" i="13"/>
  <c r="V359" i="13"/>
  <c r="V363" i="13"/>
  <c r="V367" i="13"/>
  <c r="V371" i="13"/>
  <c r="V375" i="13"/>
  <c r="V379" i="13"/>
  <c r="V383" i="13"/>
  <c r="V387" i="13"/>
  <c r="V391" i="13"/>
  <c r="V395" i="13"/>
  <c r="V399" i="13"/>
  <c r="V403" i="13"/>
  <c r="V407" i="13"/>
  <c r="V411" i="13"/>
  <c r="V415" i="13"/>
  <c r="Q422" i="13"/>
  <c r="A5" i="13" s="1"/>
  <c r="Q423" i="13"/>
  <c r="J9" i="13" s="1"/>
  <c r="H9" i="14" l="1"/>
  <c r="H9" i="13"/>
  <c r="J9" i="12"/>
  <c r="A18" i="12"/>
  <c r="A22" i="12"/>
  <c r="A26" i="12"/>
  <c r="A30" i="12"/>
  <c r="A34" i="12"/>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V179" i="12"/>
  <c r="V183" i="12"/>
  <c r="V187" i="12"/>
  <c r="V191" i="12"/>
  <c r="V195" i="12"/>
  <c r="V199" i="12"/>
  <c r="V203" i="12"/>
  <c r="V207" i="12"/>
  <c r="V211" i="12"/>
  <c r="V215" i="12"/>
  <c r="V219" i="12"/>
  <c r="V223" i="12"/>
  <c r="V227" i="12"/>
  <c r="V231" i="12"/>
  <c r="V235" i="12"/>
  <c r="V239" i="12"/>
  <c r="V243" i="12"/>
  <c r="V247" i="12"/>
  <c r="V251" i="12"/>
  <c r="V255" i="12"/>
  <c r="V259" i="12"/>
  <c r="V263" i="12"/>
  <c r="V267" i="12"/>
  <c r="V271" i="12"/>
  <c r="V275" i="12"/>
  <c r="V279" i="12"/>
  <c r="V283" i="12"/>
  <c r="V287" i="12"/>
  <c r="V291" i="12"/>
  <c r="V295" i="12"/>
  <c r="V299" i="12"/>
  <c r="V303" i="12"/>
  <c r="V307" i="12"/>
  <c r="V311" i="12"/>
  <c r="V315" i="12"/>
  <c r="V319" i="12"/>
  <c r="V323" i="12"/>
  <c r="V327" i="12"/>
  <c r="V331" i="12"/>
  <c r="V335" i="12"/>
  <c r="V339" i="12"/>
  <c r="V343" i="12"/>
  <c r="V347" i="12"/>
  <c r="V351" i="12"/>
  <c r="V355" i="12"/>
  <c r="V359" i="12"/>
  <c r="V363" i="12"/>
  <c r="V367" i="12"/>
  <c r="V371" i="12"/>
  <c r="V375" i="12"/>
  <c r="V379" i="12"/>
  <c r="V383" i="12"/>
  <c r="V387" i="12"/>
  <c r="V391" i="12"/>
  <c r="V395" i="12"/>
  <c r="V399" i="12"/>
  <c r="V403" i="12"/>
  <c r="V407" i="12"/>
  <c r="V411" i="12"/>
  <c r="V415" i="12"/>
  <c r="Q422" i="12"/>
  <c r="A5" i="12" s="1"/>
  <c r="Q423" i="12"/>
  <c r="A5" i="11"/>
  <c r="H9" i="11"/>
  <c r="J9" i="11"/>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V179" i="11"/>
  <c r="V183" i="11"/>
  <c r="V187" i="11"/>
  <c r="V191" i="11"/>
  <c r="V195" i="11"/>
  <c r="V199" i="11"/>
  <c r="V203" i="11"/>
  <c r="V207" i="11"/>
  <c r="V211" i="11"/>
  <c r="V215" i="11"/>
  <c r="V219" i="11"/>
  <c r="V223" i="11"/>
  <c r="V227" i="11"/>
  <c r="V231" i="11"/>
  <c r="V235" i="11"/>
  <c r="V239" i="11"/>
  <c r="V243" i="11"/>
  <c r="V247" i="11"/>
  <c r="V251" i="11"/>
  <c r="V255" i="11"/>
  <c r="V259" i="11"/>
  <c r="V263" i="11"/>
  <c r="V267" i="11"/>
  <c r="V271" i="11"/>
  <c r="V275" i="11"/>
  <c r="V279" i="11"/>
  <c r="V283" i="11"/>
  <c r="V287" i="11"/>
  <c r="V291" i="11"/>
  <c r="V295" i="11"/>
  <c r="V299" i="11"/>
  <c r="V303" i="11"/>
  <c r="V307" i="11"/>
  <c r="V311" i="11"/>
  <c r="V315" i="11"/>
  <c r="V319" i="11"/>
  <c r="V323" i="11"/>
  <c r="V327" i="11"/>
  <c r="V331" i="11"/>
  <c r="V335" i="11"/>
  <c r="V339" i="11"/>
  <c r="V343" i="11"/>
  <c r="V347" i="11"/>
  <c r="V351" i="11"/>
  <c r="V355" i="11"/>
  <c r="V359" i="11"/>
  <c r="V363" i="11"/>
  <c r="V367" i="11"/>
  <c r="V371" i="11"/>
  <c r="V375" i="11"/>
  <c r="V379" i="11"/>
  <c r="V383" i="11"/>
  <c r="V387" i="11"/>
  <c r="V391" i="11"/>
  <c r="V395" i="11"/>
  <c r="V399" i="11"/>
  <c r="V403" i="11"/>
  <c r="V407" i="11"/>
  <c r="V411" i="11"/>
  <c r="V415" i="11"/>
  <c r="Q422" i="11"/>
  <c r="Q423" i="11"/>
  <c r="A5" i="10"/>
  <c r="H9" i="10"/>
  <c r="J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V179" i="10"/>
  <c r="V183" i="10"/>
  <c r="V187" i="10"/>
  <c r="V191" i="10"/>
  <c r="V195" i="10"/>
  <c r="V199" i="10"/>
  <c r="V203" i="10"/>
  <c r="V207" i="10"/>
  <c r="V211" i="10"/>
  <c r="V215" i="10"/>
  <c r="V219" i="10"/>
  <c r="V223" i="10"/>
  <c r="V227" i="10"/>
  <c r="V231" i="10"/>
  <c r="V235" i="10"/>
  <c r="V239" i="10"/>
  <c r="V243" i="10"/>
  <c r="V247" i="10"/>
  <c r="V251" i="10"/>
  <c r="V255" i="10"/>
  <c r="V259" i="10"/>
  <c r="V263" i="10"/>
  <c r="V267" i="10"/>
  <c r="V271" i="10"/>
  <c r="V275" i="10"/>
  <c r="V279" i="10"/>
  <c r="V283" i="10"/>
  <c r="V287" i="10"/>
  <c r="V291" i="10"/>
  <c r="V295" i="10"/>
  <c r="V299" i="10"/>
  <c r="V303" i="10"/>
  <c r="V307" i="10"/>
  <c r="V311" i="10"/>
  <c r="V315" i="10"/>
  <c r="V319" i="10"/>
  <c r="V323" i="10"/>
  <c r="V327" i="10"/>
  <c r="V331" i="10"/>
  <c r="V335" i="10"/>
  <c r="V339" i="10"/>
  <c r="V343" i="10"/>
  <c r="V347" i="10"/>
  <c r="V351" i="10"/>
  <c r="V355" i="10"/>
  <c r="V359" i="10"/>
  <c r="V363" i="10"/>
  <c r="V367" i="10"/>
  <c r="V371" i="10"/>
  <c r="V375" i="10"/>
  <c r="V379" i="10"/>
  <c r="V383" i="10"/>
  <c r="V387" i="10"/>
  <c r="V391" i="10"/>
  <c r="V395" i="10"/>
  <c r="V399" i="10"/>
  <c r="V403" i="10"/>
  <c r="V407" i="10"/>
  <c r="V411" i="10"/>
  <c r="V415" i="10"/>
  <c r="Q422" i="10"/>
  <c r="Q423" i="10"/>
  <c r="A18" i="9"/>
  <c r="A22" i="9"/>
  <c r="A26" i="9" s="1"/>
  <c r="A30" i="9" s="1"/>
  <c r="A34" i="9" s="1"/>
  <c r="A38" i="9" s="1"/>
  <c r="A42" i="9" s="1"/>
  <c r="A46" i="9" s="1"/>
  <c r="A50" i="9" s="1"/>
  <c r="A54" i="9" s="1"/>
  <c r="A58" i="9" s="1"/>
  <c r="A62" i="9" s="1"/>
  <c r="A66" i="9" s="1"/>
  <c r="A70" i="9" s="1"/>
  <c r="A74" i="9" s="1"/>
  <c r="A78" i="9" s="1"/>
  <c r="A82" i="9" s="1"/>
  <c r="A86" i="9" s="1"/>
  <c r="A90" i="9" s="1"/>
  <c r="A94" i="9" s="1"/>
  <c r="A98" i="9" s="1"/>
  <c r="A102" i="9" s="1"/>
  <c r="A106" i="9" s="1"/>
  <c r="A110" i="9" s="1"/>
  <c r="A114" i="9" s="1"/>
  <c r="A118" i="9" s="1"/>
  <c r="A122" i="9" s="1"/>
  <c r="A126" i="9" s="1"/>
  <c r="A130" i="9" s="1"/>
  <c r="A134" i="9" s="1"/>
  <c r="A138" i="9" s="1"/>
  <c r="A142" i="9" s="1"/>
  <c r="A146" i="9" s="1"/>
  <c r="A150" i="9" s="1"/>
  <c r="A154" i="9" s="1"/>
  <c r="A158" i="9" s="1"/>
  <c r="A162" i="9" s="1"/>
  <c r="A166" i="9" s="1"/>
  <c r="A170" i="9" s="1"/>
  <c r="A174" i="9" s="1"/>
  <c r="A178" i="9" s="1"/>
  <c r="A182" i="9" s="1"/>
  <c r="A186" i="9" s="1"/>
  <c r="A190" i="9" s="1"/>
  <c r="A194" i="9" s="1"/>
  <c r="A198" i="9" s="1"/>
  <c r="A202" i="9" s="1"/>
  <c r="A206" i="9" s="1"/>
  <c r="A210" i="9" s="1"/>
  <c r="A214" i="9" s="1"/>
  <c r="A218" i="9" s="1"/>
  <c r="A222" i="9" s="1"/>
  <c r="A226" i="9" s="1"/>
  <c r="A230" i="9" s="1"/>
  <c r="A234" i="9" s="1"/>
  <c r="A238" i="9" s="1"/>
  <c r="A242" i="9" s="1"/>
  <c r="A246" i="9" s="1"/>
  <c r="A250" i="9" s="1"/>
  <c r="A254" i="9" s="1"/>
  <c r="A258" i="9" s="1"/>
  <c r="A262" i="9" s="1"/>
  <c r="A266" i="9" s="1"/>
  <c r="A270" i="9" s="1"/>
  <c r="A274" i="9" s="1"/>
  <c r="A278" i="9" s="1"/>
  <c r="A282" i="9" s="1"/>
  <c r="A286" i="9" s="1"/>
  <c r="A290" i="9" s="1"/>
  <c r="A294" i="9" s="1"/>
  <c r="A298" i="9" s="1"/>
  <c r="A302" i="9" s="1"/>
  <c r="A306" i="9" s="1"/>
  <c r="A310" i="9" s="1"/>
  <c r="A314" i="9" s="1"/>
  <c r="A318" i="9" s="1"/>
  <c r="A322" i="9" s="1"/>
  <c r="A326" i="9" s="1"/>
  <c r="A330" i="9" s="1"/>
  <c r="A334" i="9" s="1"/>
  <c r="A338" i="9" s="1"/>
  <c r="A342" i="9" s="1"/>
  <c r="A346" i="9" s="1"/>
  <c r="A350" i="9" s="1"/>
  <c r="A354" i="9" s="1"/>
  <c r="A358" i="9" s="1"/>
  <c r="A362" i="9" s="1"/>
  <c r="A366" i="9" s="1"/>
  <c r="A370" i="9" s="1"/>
  <c r="A374" i="9" s="1"/>
  <c r="A378" i="9" s="1"/>
  <c r="A382" i="9" s="1"/>
  <c r="A386" i="9" s="1"/>
  <c r="A390" i="9" s="1"/>
  <c r="A394" i="9" s="1"/>
  <c r="A398" i="9" s="1"/>
  <c r="A402" i="9" s="1"/>
  <c r="A406" i="9" s="1"/>
  <c r="A410" i="9" s="1"/>
  <c r="A414" i="9" s="1"/>
  <c r="V179" i="9"/>
  <c r="V183" i="9"/>
  <c r="V187" i="9"/>
  <c r="V191" i="9"/>
  <c r="V195" i="9"/>
  <c r="V199" i="9"/>
  <c r="V203" i="9"/>
  <c r="V207" i="9"/>
  <c r="V211" i="9"/>
  <c r="V215" i="9"/>
  <c r="V219" i="9"/>
  <c r="V223" i="9"/>
  <c r="V227" i="9"/>
  <c r="V231" i="9"/>
  <c r="V235" i="9"/>
  <c r="V239" i="9"/>
  <c r="V243" i="9"/>
  <c r="V247" i="9"/>
  <c r="V251" i="9"/>
  <c r="V255" i="9"/>
  <c r="V259" i="9"/>
  <c r="V263" i="9"/>
  <c r="V267" i="9"/>
  <c r="V271" i="9"/>
  <c r="V275" i="9"/>
  <c r="V279" i="9"/>
  <c r="V283" i="9"/>
  <c r="V287" i="9"/>
  <c r="V291" i="9"/>
  <c r="V295" i="9"/>
  <c r="V299" i="9"/>
  <c r="V303" i="9"/>
  <c r="V307" i="9"/>
  <c r="V311" i="9"/>
  <c r="V315" i="9"/>
  <c r="V319" i="9"/>
  <c r="V323" i="9"/>
  <c r="V327" i="9"/>
  <c r="V331" i="9"/>
  <c r="V335" i="9"/>
  <c r="V339" i="9"/>
  <c r="V343" i="9"/>
  <c r="V347" i="9"/>
  <c r="V351" i="9"/>
  <c r="V355" i="9"/>
  <c r="V359" i="9"/>
  <c r="V363" i="9"/>
  <c r="V367" i="9"/>
  <c r="V371" i="9"/>
  <c r="V375" i="9"/>
  <c r="V379" i="9"/>
  <c r="V383" i="9"/>
  <c r="V387" i="9"/>
  <c r="V391" i="9"/>
  <c r="V395" i="9"/>
  <c r="V399" i="9"/>
  <c r="V403" i="9"/>
  <c r="V407" i="9"/>
  <c r="V411" i="9"/>
  <c r="V415" i="9"/>
  <c r="Q422" i="9"/>
  <c r="A5" i="9" s="1"/>
  <c r="Q423" i="9"/>
  <c r="J9" i="9" s="1"/>
  <c r="A18" i="8"/>
  <c r="A22" i="8"/>
  <c r="A26" i="8"/>
  <c r="A30" i="8"/>
  <c r="A34" i="8"/>
  <c r="A38" i="8"/>
  <c r="A42" i="8"/>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V179" i="8"/>
  <c r="V183" i="8"/>
  <c r="V187" i="8"/>
  <c r="V191" i="8"/>
  <c r="V195" i="8"/>
  <c r="V199" i="8"/>
  <c r="V203" i="8"/>
  <c r="V207" i="8"/>
  <c r="V211" i="8"/>
  <c r="V215" i="8"/>
  <c r="V219" i="8"/>
  <c r="V223" i="8"/>
  <c r="V227" i="8"/>
  <c r="V231" i="8"/>
  <c r="V235" i="8"/>
  <c r="V239" i="8"/>
  <c r="V243" i="8"/>
  <c r="V247" i="8"/>
  <c r="V251" i="8"/>
  <c r="V255" i="8"/>
  <c r="V259" i="8"/>
  <c r="V263" i="8"/>
  <c r="V267" i="8"/>
  <c r="V271" i="8"/>
  <c r="V275" i="8"/>
  <c r="V279" i="8"/>
  <c r="V283" i="8"/>
  <c r="V287" i="8"/>
  <c r="V291" i="8"/>
  <c r="V295" i="8"/>
  <c r="V299" i="8"/>
  <c r="V303" i="8"/>
  <c r="V307" i="8"/>
  <c r="V311" i="8"/>
  <c r="V315" i="8"/>
  <c r="V319" i="8"/>
  <c r="V323" i="8"/>
  <c r="V327" i="8"/>
  <c r="V331" i="8"/>
  <c r="V335" i="8"/>
  <c r="V339" i="8"/>
  <c r="V343" i="8"/>
  <c r="V347" i="8"/>
  <c r="V351" i="8"/>
  <c r="V355" i="8"/>
  <c r="V359" i="8"/>
  <c r="V363" i="8"/>
  <c r="V367" i="8"/>
  <c r="V371" i="8"/>
  <c r="V375" i="8"/>
  <c r="V379" i="8"/>
  <c r="V383" i="8"/>
  <c r="V387" i="8"/>
  <c r="V391" i="8"/>
  <c r="V395" i="8"/>
  <c r="V399" i="8"/>
  <c r="V403" i="8"/>
  <c r="V407" i="8"/>
  <c r="V411" i="8"/>
  <c r="V415" i="8"/>
  <c r="Q422" i="8"/>
  <c r="A5" i="8" s="1"/>
  <c r="Q423" i="8"/>
  <c r="J9" i="8" s="1"/>
  <c r="H9" i="12" l="1"/>
  <c r="H9" i="9"/>
  <c r="H9" i="8"/>
</calcChain>
</file>

<file path=xl/sharedStrings.xml><?xml version="1.0" encoding="utf-8"?>
<sst xmlns="http://schemas.openxmlformats.org/spreadsheetml/2006/main" count="27057" uniqueCount="1660">
  <si>
    <r>
      <t xml:space="preserve">Instructions for </t>
    </r>
    <r>
      <rPr>
        <b/>
        <sz val="12"/>
        <rFont val="Calibri"/>
        <family val="2"/>
      </rPr>
      <t>§</t>
    </r>
    <r>
      <rPr>
        <b/>
        <sz val="12"/>
        <rFont val="Arial"/>
        <family val="2"/>
      </rPr>
      <t xml:space="preserve"> 1353 Travel Report</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</si>
  <si>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</si>
  <si>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</si>
  <si>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</si>
  <si>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Completing the OGE Form-1353</t>
  </si>
  <si>
    <t>Saving the Workbook</t>
  </si>
  <si>
    <t xml:space="preserve">Name the Workbook using your agency acronym and the reporting period using this convention:  1353Report_[AgencyAcronym]_[Reporting Period].xls, for example 1353Report_OGE_OctMarch2011.xls.  </t>
  </si>
  <si>
    <t>-</t>
  </si>
  <si>
    <t>Select the Microsoft Button and choose "Save As" Excel Workbook from the menu. When typing the file name, use the naming convention: 1353Report_[AgencyAcroynm]_[Reporting Period].xls</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</si>
  <si>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</si>
  <si>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Note that your agency acronym can be found on the worksheet titled "Agency Acronym" (tab located at the bottom of the workbook).</t>
  </si>
  <si>
    <r>
      <t>Preparing Blank Report Forms for Each Sub-Agency</t>
    </r>
    <r>
      <rPr>
        <b/>
        <i/>
        <sz val="10"/>
        <rFont val="Arial"/>
        <family val="2"/>
      </rPr>
      <t xml:space="preserve"> (if applicable)</t>
    </r>
  </si>
  <si>
    <t xml:space="preserve">For each individual sub-agency report, copy the "RENAME BLANK FORM" spreadsheet (tab located at the bottom of the workbook) and rename it to describe the sub-agency. </t>
  </si>
  <si>
    <t>Ensure use of standardized acronyms where applicable.</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</si>
  <si>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</si>
  <si>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t xml:space="preserve">To rename the spreadsheet tab, simply double-click on the spreadsheet tab name and type the new name. Note that each tab must have a unique name. </t>
  </si>
  <si>
    <t>Completing the General Information</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</si>
  <si>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</si>
  <si>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Renaming the Spreadsheet Tabs</t>
  </si>
  <si>
    <t>Rename the spreadsheet tab with your agency name, using standardized acronyms where applicable.</t>
  </si>
  <si>
    <r>
      <t xml:space="preserve">Filling in </t>
    </r>
    <r>
      <rPr>
        <b/>
        <i/>
        <u/>
        <sz val="10"/>
        <rFont val="Arial"/>
        <family val="2"/>
      </rPr>
      <t xml:space="preserve">Page, Of Pages </t>
    </r>
    <r>
      <rPr>
        <i/>
        <u/>
        <sz val="10"/>
        <rFont val="Arial"/>
        <family val="2"/>
      </rPr>
      <t>and</t>
    </r>
    <r>
      <rPr>
        <b/>
        <i/>
        <u/>
        <sz val="10"/>
        <rFont val="Arial"/>
        <family val="2"/>
      </rPr>
      <t xml:space="preserve"> Year</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</si>
  <si>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</si>
  <si>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</si>
  <si>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</si>
  <si>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Filling in Agency Name, Sub-Component Name, and Contact Information</t>
  </si>
  <si>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</si>
  <si>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Once the identifying information is completed correctly, the report title should automatically read correctly at the top of the spreadsheet.</t>
  </si>
  <si>
    <t>Indicating Reporting Period</t>
  </si>
  <si>
    <t>Indicate the reporting period by placing an X in the white cell to left of the correct reporting period.</t>
  </si>
  <si>
    <t>Filling in Travel Specific Information</t>
  </si>
  <si>
    <t>Indicating a Negative Report</t>
  </si>
  <si>
    <t>If there is no information to report for this reporting period, indicate the negative report by placing an X in the white cell to the left of negative report.</t>
  </si>
  <si>
    <t>Indicating 1353 Travel</t>
  </si>
  <si>
    <t>Fill in the applicable information in the report in the same method as illustrated by the example. You must enter the information in the cell below the description of the type of information.  For example, type "John Smith" in the cell below "Name."</t>
  </si>
  <si>
    <t>Submitting the Report to OGE</t>
  </si>
  <si>
    <t xml:space="preserve">Ensure the file is saved using the naming convention discussed in the instruction for saving the workbook, and email the excel file as an attachment to 1353Travel@oge.gov.  </t>
  </si>
  <si>
    <t>Printing Reports for Internal Agency Use and Record Keeping</t>
  </si>
  <si>
    <t>While reports must be submitted electronically, your agency may find it useful to print its 1353 Travel Reports for record-keeping purposes. The following instructions provide guidance for printing in Excel 2003 and Excel 2007.</t>
  </si>
  <si>
    <t>In Excel 2007</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</si>
  <si>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</si>
  <si>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t xml:space="preserve">With the printing area highlighted, click the "Print Area" button, which should provide a drop-down menu including the option to "Set Print Area". Select "Set Print Area". </t>
  </si>
  <si>
    <t>On the Page Layout Tab, locate the "Scale to Fit" option.  Use the drop-down menu to restrict the width to "1 page".</t>
  </si>
  <si>
    <t>To verify the margins are correct on your printing job, use the Print Preview option.  Click on the Microsoft button in the upper right-hand corner and hover over Print.  Select "Print Preview" from the right-hand menu.</t>
  </si>
  <si>
    <t>You can select Print from the Print Preview view or Print as you traditionally would.</t>
  </si>
  <si>
    <t>In Excel 2003</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</si>
  <si>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</si>
  <si>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</si>
  <si>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</si>
  <si>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</si>
  <si>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</si>
  <si>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Semiannual Report of Payment Accepted</t>
  </si>
  <si>
    <t>Agency/Sub-Agency Name</t>
  </si>
  <si>
    <t>Acronym</t>
  </si>
  <si>
    <t>Administrative Conference of the United States</t>
  </si>
  <si>
    <t>ACUS</t>
  </si>
  <si>
    <t>Advisory Council on Historic Preservation</t>
  </si>
  <si>
    <t>ACHP</t>
  </si>
  <si>
    <t>African Development Foundation</t>
  </si>
  <si>
    <t>AFDF</t>
  </si>
  <si>
    <t>Agency for International Development</t>
  </si>
  <si>
    <t>AID</t>
  </si>
  <si>
    <t>American Battle Monuments Commission</t>
  </si>
  <si>
    <t>ABMC</t>
  </si>
  <si>
    <t>Appalachian Regional Commission</t>
  </si>
  <si>
    <t>ARC</t>
  </si>
  <si>
    <t>Appraisal Subcommittee</t>
  </si>
  <si>
    <t>ASC</t>
  </si>
  <si>
    <t>Arctic Research Commission</t>
  </si>
  <si>
    <t>ARTIC</t>
  </si>
  <si>
    <t>Armed Forces Retirement Home (Soldiers' &amp; Airmen's Home)</t>
  </si>
  <si>
    <t>AFRH</t>
  </si>
  <si>
    <t>Armed Services Board of Contract Appeals-- Department of Defense</t>
  </si>
  <si>
    <t>ASBCA</t>
  </si>
  <si>
    <t>Barry Goldwater Scholarship Foundation</t>
  </si>
  <si>
    <t>BGSF</t>
  </si>
  <si>
    <t>Broadcasting Board of Governors</t>
  </si>
  <si>
    <t>BBG</t>
  </si>
  <si>
    <t>Central Intelligence Agency</t>
  </si>
  <si>
    <t>CIA</t>
  </si>
  <si>
    <t>Chemical Safety &amp; Hazard Investigation Board</t>
  </si>
  <si>
    <t>CSHIB</t>
  </si>
  <si>
    <t>Christopher Columbus Fellowship Foundation</t>
  </si>
  <si>
    <t>CCFF</t>
  </si>
  <si>
    <t>Commission on Civil Rights</t>
  </si>
  <si>
    <t>CCR</t>
  </si>
  <si>
    <t>Commission of the Fine Arts</t>
  </si>
  <si>
    <t>CFA</t>
  </si>
  <si>
    <t>Commission for Purchase from the Blind &amp; Severely Disabled</t>
  </si>
  <si>
    <t>CPBSD</t>
  </si>
  <si>
    <t>Commission for the Preservation of America's Heritage Abroad</t>
  </si>
  <si>
    <t>CPAHA</t>
  </si>
  <si>
    <t>Commodity Futures Trading Commission</t>
  </si>
  <si>
    <t>CFTC</t>
  </si>
  <si>
    <t>Consumer Product Safety Commission</t>
  </si>
  <si>
    <t>CPSC</t>
  </si>
  <si>
    <t>Corporation for National &amp; Community Service</t>
  </si>
  <si>
    <t>CNCS</t>
  </si>
  <si>
    <t>Council of Economic Advisors-- Executive Office of the President</t>
  </si>
  <si>
    <t>CEA</t>
  </si>
  <si>
    <t>Council on Environmental Quality-- Executive Office of the President</t>
  </si>
  <si>
    <t>CEQ</t>
  </si>
  <si>
    <t>Court Services &amp; Offender Supervision Agency for DC</t>
  </si>
  <si>
    <t>CSOSA</t>
  </si>
  <si>
    <t>Defense Commissary Agency-- Department of Defense</t>
  </si>
  <si>
    <t>DCA</t>
  </si>
  <si>
    <t>Defense Contract Audit Agency-- Department of Defense</t>
  </si>
  <si>
    <t>DCAA</t>
  </si>
  <si>
    <t>Defense Counterintelligence and Security Agency - -- Department of Defense</t>
  </si>
  <si>
    <t>DCSA</t>
  </si>
  <si>
    <t>Defense Finance &amp; Accounting Service-- Department of Defense</t>
  </si>
  <si>
    <t>DFAS</t>
  </si>
  <si>
    <t>Defense Information Systems Agency-- Department of Defense</t>
  </si>
  <si>
    <t>DISA</t>
  </si>
  <si>
    <t>Defense Intelligence Agency-- Department of Defense</t>
  </si>
  <si>
    <t>DIA</t>
  </si>
  <si>
    <t>Defense Logistics Agency-- Department of Defense</t>
  </si>
  <si>
    <t>DLA</t>
  </si>
  <si>
    <t>Defense Nuclear Facilities Safety Board</t>
  </si>
  <si>
    <t>DNFSB</t>
  </si>
  <si>
    <t>Defense Security Service-- Department of Defense</t>
  </si>
  <si>
    <t>DSS</t>
  </si>
  <si>
    <t>Defense Threat Reduction Agency-- Department of Defense</t>
  </si>
  <si>
    <t>DTRA</t>
  </si>
  <si>
    <t>Department of Agriculture</t>
  </si>
  <si>
    <t>USDA</t>
  </si>
  <si>
    <t>Department of Commerce</t>
  </si>
  <si>
    <t>DOC</t>
  </si>
  <si>
    <t>Department of Defense</t>
  </si>
  <si>
    <t>DOD</t>
  </si>
  <si>
    <t>Department of Education</t>
  </si>
  <si>
    <t>DOED</t>
  </si>
  <si>
    <t>Department of Energy</t>
  </si>
  <si>
    <t>DOE</t>
  </si>
  <si>
    <t>Department of Health &amp; Human Services</t>
  </si>
  <si>
    <t>HHS</t>
  </si>
  <si>
    <t>Department of Homeland Security</t>
  </si>
  <si>
    <t>DHS</t>
  </si>
  <si>
    <t>Department of Housing &amp; Urban Development</t>
  </si>
  <si>
    <t>HUD</t>
  </si>
  <si>
    <t>Department of Justice</t>
  </si>
  <si>
    <t>DOJ</t>
  </si>
  <si>
    <t>Department of Labor</t>
  </si>
  <si>
    <t>DOL</t>
  </si>
  <si>
    <t>Department of State</t>
  </si>
  <si>
    <t>STATE</t>
  </si>
  <si>
    <t>Department of the Air Force-- Department of Defense</t>
  </si>
  <si>
    <t>DAF</t>
  </si>
  <si>
    <t>Department of the Army-- Department of Defense</t>
  </si>
  <si>
    <t>ARMY</t>
  </si>
  <si>
    <t>Department of the Interior</t>
  </si>
  <si>
    <t>DOI</t>
  </si>
  <si>
    <t>Department of the Navy-- Department of Defense</t>
  </si>
  <si>
    <t>NAVY</t>
  </si>
  <si>
    <t>Department of Transportation</t>
  </si>
  <si>
    <t>DOT</t>
  </si>
  <si>
    <t>Department of Treasury</t>
  </si>
  <si>
    <t>TREASURY</t>
  </si>
  <si>
    <t>Department of Veterans Affairs</t>
  </si>
  <si>
    <t>VA</t>
  </si>
  <si>
    <t>Election Assistance Commission</t>
  </si>
  <si>
    <t>EAC</t>
  </si>
  <si>
    <t>Environmental Protection Agency</t>
  </si>
  <si>
    <t>EPA</t>
  </si>
  <si>
    <t>Equal Employment Opportunity Commission</t>
  </si>
  <si>
    <t>EEOC</t>
  </si>
  <si>
    <t>Executive Office of the President</t>
  </si>
  <si>
    <t>EOP</t>
  </si>
  <si>
    <t>Export-Import Bank</t>
  </si>
  <si>
    <t>EX-IM BANK</t>
  </si>
  <si>
    <t>Farm Credit Administration</t>
  </si>
  <si>
    <t>FCA</t>
  </si>
  <si>
    <t>Farm Cedit Systems Insurance Corporation</t>
  </si>
  <si>
    <t>FCSIC</t>
  </si>
  <si>
    <t>Federal Communications Commission</t>
  </si>
  <si>
    <t>FCC</t>
  </si>
  <si>
    <t>Federal Deposit Insurance Corporation</t>
  </si>
  <si>
    <t>FDIC</t>
  </si>
  <si>
    <t>Federal Election Commission</t>
  </si>
  <si>
    <t>FEC</t>
  </si>
  <si>
    <t>Federal Energy Regulation Commission</t>
  </si>
  <si>
    <t>FERC</t>
  </si>
  <si>
    <t>Federal Housing Finance Agency</t>
  </si>
  <si>
    <t>FHFA</t>
  </si>
  <si>
    <t>Federal Labor Relations Authority</t>
  </si>
  <si>
    <t>FLRA</t>
  </si>
  <si>
    <t>Federal Maritime Commission</t>
  </si>
  <si>
    <t>FMC</t>
  </si>
  <si>
    <t>Federal Mediation &amp; Conciliation Service</t>
  </si>
  <si>
    <t>FMCS</t>
  </si>
  <si>
    <t>Federal Mine Safety &amp; Health Review Commission</t>
  </si>
  <si>
    <t>MSHRC</t>
  </si>
  <si>
    <t>Federal Reserve System</t>
  </si>
  <si>
    <t>FRS</t>
  </si>
  <si>
    <t>Federal Retirement Thrift Investment Board</t>
  </si>
  <si>
    <t>FRTIB</t>
  </si>
  <si>
    <t>Federal Trade Commission</t>
  </si>
  <si>
    <t>FTC</t>
  </si>
  <si>
    <t>General Services Administration</t>
  </si>
  <si>
    <t>GSA</t>
  </si>
  <si>
    <t>Government Accountability Office</t>
  </si>
  <si>
    <t>GAO</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</si>
  <si>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</si>
  <si>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</si>
  <si>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</si>
  <si>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</si>
  <si>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</si>
  <si>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</si>
  <si>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</si>
  <si>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</si>
  <si>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</si>
  <si>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IJC</t>
  </si>
  <si>
    <t>International Trade Commission</t>
  </si>
  <si>
    <t>ITC</t>
  </si>
  <si>
    <t>James Madison Memorial Fellowship Foundation</t>
  </si>
  <si>
    <t>JMM</t>
  </si>
  <si>
    <t>Japan/US Friendship Commission</t>
  </si>
  <si>
    <t>JFC</t>
  </si>
  <si>
    <t>Marine Mammal Commission</t>
  </si>
  <si>
    <t>MMC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</si>
  <si>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</si>
  <si>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</si>
  <si>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</si>
  <si>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</si>
  <si>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</si>
  <si>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</si>
  <si>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</si>
  <si>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</si>
  <si>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</si>
  <si>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</si>
  <si>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</si>
  <si>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</si>
  <si>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</si>
  <si>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</si>
  <si>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</si>
  <si>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</si>
  <si>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</si>
  <si>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</si>
  <si>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Imagery &amp; Mapping Agency/National Geo-Space Intelligence-- Department of Defense</t>
  </si>
  <si>
    <t>DMA</t>
  </si>
  <si>
    <t>National Intelligence, Office of the Director</t>
  </si>
  <si>
    <t>DNI</t>
  </si>
  <si>
    <t>National Labor Relations Board</t>
  </si>
  <si>
    <t>NLRB</t>
  </si>
  <si>
    <t>National Mediation Board</t>
  </si>
  <si>
    <t>NMB</t>
  </si>
  <si>
    <t>National Science Foundation</t>
  </si>
  <si>
    <t>NSF</t>
  </si>
  <si>
    <t>National Security Agency-- Department of Defense</t>
  </si>
  <si>
    <t>NSA</t>
  </si>
  <si>
    <t>National Security Council-- Executive Office of the President</t>
  </si>
  <si>
    <t>NSC</t>
  </si>
  <si>
    <t>National Transportation Safety Board</t>
  </si>
  <si>
    <t>NTSB</t>
  </si>
  <si>
    <t>Nuclear Regulatory Commission</t>
  </si>
  <si>
    <t>NRC</t>
  </si>
  <si>
    <t>Nuclear Waste Technical Review Board</t>
  </si>
  <si>
    <t>NWTRB</t>
  </si>
  <si>
    <t>Occupational Safety &amp; Health Review Commission</t>
  </si>
  <si>
    <t>OSHRC</t>
  </si>
  <si>
    <t>Office of Administration-- Executive Office of the President</t>
  </si>
  <si>
    <t>OA</t>
  </si>
  <si>
    <t>Office of Government Ethics</t>
  </si>
  <si>
    <t>OGE</t>
  </si>
  <si>
    <t>Office of Management and Budget-- Executive Office of the President</t>
  </si>
  <si>
    <t>OMB</t>
  </si>
  <si>
    <t>Office of National Drug Control Policy</t>
  </si>
  <si>
    <t>ONDCP</t>
  </si>
  <si>
    <t>Office of Navajo &amp; Hopi Indian Relocation</t>
  </si>
  <si>
    <t>ONHIR</t>
  </si>
  <si>
    <t>Office of Personnel Management</t>
  </si>
  <si>
    <t>OPM</t>
  </si>
  <si>
    <t>Office of Science &amp; Technology Policy-- Executive Office of the President</t>
  </si>
  <si>
    <t>OSTP</t>
  </si>
  <si>
    <t>Office of Special Counsel</t>
  </si>
  <si>
    <t>OSC</t>
  </si>
  <si>
    <t>Office of the Federal Coordinator for Alaska Natural Gas Transportation Project</t>
  </si>
  <si>
    <t>ANGTP</t>
  </si>
  <si>
    <t>Office of the Inspector General-- Department of Defense</t>
  </si>
  <si>
    <t>OIG(DOD)</t>
  </si>
  <si>
    <t>Office of the Inspector General for Afghanistan Reconstruction</t>
  </si>
  <si>
    <t>SIGAR</t>
  </si>
  <si>
    <t>Office of the Secretary-- Department of Defense</t>
  </si>
  <si>
    <t>OS(DOD)</t>
  </si>
  <si>
    <t>Office of the Vice President-- Executive Office of the President</t>
  </si>
  <si>
    <t>OVP</t>
  </si>
  <si>
    <t>Office of US Trade Representative-- Executive Office of the President</t>
  </si>
  <si>
    <t>USTR</t>
  </si>
  <si>
    <t>Overseas Private Investment Corporation</t>
  </si>
  <si>
    <t>OPIC</t>
  </si>
  <si>
    <t>Peace Corps</t>
  </si>
  <si>
    <t>PEACE</t>
  </si>
  <si>
    <t>Pension Benefit Guaranty Corporation</t>
  </si>
  <si>
    <t>PBGC</t>
  </si>
  <si>
    <t>Postal Rate Commission</t>
  </si>
  <si>
    <t>PRC</t>
  </si>
  <si>
    <t>Privacy and Civil Liberties Oversight Board</t>
  </si>
  <si>
    <t>PCLOB</t>
  </si>
  <si>
    <t>Railroad Retirement Board</t>
  </si>
  <si>
    <t>RRB</t>
  </si>
  <si>
    <t>Recovery Accountability &amp; Transparency Board</t>
  </si>
  <si>
    <t>RAT BOARD</t>
  </si>
  <si>
    <t>Securities &amp; Exchange Commission</t>
  </si>
  <si>
    <t>SEC</t>
  </si>
  <si>
    <t>Selective Service System</t>
  </si>
  <si>
    <t>SSS</t>
  </si>
  <si>
    <t>Small Business Administration</t>
  </si>
  <si>
    <t>SBA</t>
  </si>
  <si>
    <t>Social Security Administration</t>
  </si>
  <si>
    <t>SSA</t>
  </si>
  <si>
    <t>Southeast Crescent Regional Commission</t>
  </si>
  <si>
    <t>SCRC</t>
  </si>
  <si>
    <t xml:space="preserve">Special Inspector General for Afghanistan Reconstruction </t>
  </si>
  <si>
    <t xml:space="preserve">Special Inspector General for Iraq Reconstruction </t>
  </si>
  <si>
    <t>SIGIR</t>
  </si>
  <si>
    <t>Surface Transportation Board</t>
  </si>
  <si>
    <t>STB</t>
  </si>
  <si>
    <t>Tennessee Valley Authority</t>
  </si>
  <si>
    <t>TVA</t>
  </si>
  <si>
    <t>The President's Council on Bioethics</t>
  </si>
  <si>
    <t>PCB</t>
  </si>
  <si>
    <t>The Presidio Trust</t>
  </si>
  <si>
    <t>PRESIDIO</t>
  </si>
  <si>
    <t>The White House Office-- Executive Office of the President</t>
  </si>
  <si>
    <t>WH</t>
  </si>
  <si>
    <t>Uniformed Services University of the Health Science-- Department of Defense</t>
  </si>
  <si>
    <t>USUHS</t>
  </si>
  <si>
    <t>US Access Board</t>
  </si>
  <si>
    <t>ACCESS</t>
  </si>
  <si>
    <t>US Trade &amp; Development Agency</t>
  </si>
  <si>
    <t>USTDA</t>
  </si>
  <si>
    <t>If your agency is not listed here or if you have questions about the standard acronym for your agency, please contact OGE at 1353travel@oge.gov</t>
  </si>
  <si>
    <r>
      <rPr>
        <b/>
        <sz val="10"/>
        <rFont val="Arial"/>
        <family val="2"/>
      </rPr>
      <t>OGE Form-1353</t>
    </r>
    <r>
      <rPr>
        <sz val="10"/>
        <rFont val="Arial"/>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</si>
  <si>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</si>
  <si>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</si>
  <si>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</si>
  <si>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</si>
  <si>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</si>
  <si>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</si>
  <si>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</si>
  <si>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</si>
  <si>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</si>
  <si>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</si>
  <si>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</si>
  <si>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</si>
  <si>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</si>
  <si>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</si>
  <si>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</si>
  <si>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</si>
  <si>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</si>
  <si>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</si>
  <si>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</si>
  <si>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</si>
  <si>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</si>
  <si>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</si>
  <si>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John Smith</t>
  </si>
  <si>
    <t>Conference on Asia-Pacific Relations</t>
  </si>
  <si>
    <t>San Francisco, CA</t>
  </si>
  <si>
    <t xml:space="preserve">Asia Pacific Forum Pacific Rim Foundation </t>
  </si>
  <si>
    <t>Hotel</t>
  </si>
  <si>
    <t>X</t>
  </si>
  <si>
    <t>TRAVELER TITLE</t>
  </si>
  <si>
    <t>EVENT SPONSOR</t>
  </si>
  <si>
    <t>ENDING DATE [MM/DD/YYYY]</t>
  </si>
  <si>
    <t>TRAVEL DATE(S)</t>
  </si>
  <si>
    <t>Air Transportation</t>
  </si>
  <si>
    <t>Secretary</t>
  </si>
  <si>
    <t>Asia-Pacific Forum</t>
  </si>
  <si>
    <t xml:space="preserve">                    </t>
  </si>
  <si>
    <t>8/11/2011-8/13/2011</t>
  </si>
  <si>
    <t>Meals</t>
  </si>
  <si>
    <t xml:space="preserve">                              </t>
  </si>
  <si>
    <t xml:space="preserve">                             </t>
  </si>
  <si>
    <t xml:space="preserve">                           </t>
  </si>
  <si>
    <t>Internal OGE Use Only</t>
  </si>
  <si>
    <t xml:space="preserve">                           Lodging </t>
  </si>
  <si>
    <t>12/02/2024 - 12/08/2024</t>
  </si>
  <si>
    <t>National Association of Agricultural Educators (NAAE)</t>
  </si>
  <si>
    <t>High School Science Teacher</t>
  </si>
  <si>
    <t xml:space="preserve">Air Transportation        </t>
  </si>
  <si>
    <t xml:space="preserve">                              Registration Fee</t>
  </si>
  <si>
    <t>Tribal Agriculture Fellowship</t>
  </si>
  <si>
    <t>San Antonio, Texas</t>
  </si>
  <si>
    <t>2024 National Association of Agricultural Educators (NAAE) Convention</t>
  </si>
  <si>
    <t>Morris, Rolanda</t>
  </si>
  <si>
    <t>11/07/2024 - 11/10/2024</t>
  </si>
  <si>
    <t>Agriculture Future of America (AFA)</t>
  </si>
  <si>
    <t>Dean, School of Business, Haskell Indian Nations Univ. (Supervisory Instructor)</t>
  </si>
  <si>
    <t xml:space="preserve"> Registration Fee</t>
  </si>
  <si>
    <t xml:space="preserve">Kansas City, Missouri </t>
  </si>
  <si>
    <t xml:space="preserve">Agriculture Future of America (AFA) Leaders Conference </t>
  </si>
  <si>
    <t>Moore, Mackie</t>
  </si>
  <si>
    <t>10/8/24 - 10/9/24</t>
  </si>
  <si>
    <t>National Academies of Science, Engineering, and Medicine (NASEM)</t>
  </si>
  <si>
    <t>Instructor (Sociology)</t>
  </si>
  <si>
    <t>Lodging</t>
  </si>
  <si>
    <t>Washington, DC</t>
  </si>
  <si>
    <t>Leveraging the National Climate Assessment to Empower Communities Workshop</t>
  </si>
  <si>
    <t>Wildcat, Daniel</t>
  </si>
  <si>
    <t xml:space="preserve">                         Airport Parking  </t>
  </si>
  <si>
    <t xml:space="preserve">Ground Transportation                </t>
  </si>
  <si>
    <t>Continued from above</t>
  </si>
  <si>
    <t>09/30/24 - 10/03/24</t>
  </si>
  <si>
    <t>American Indian College Fund (AICF)</t>
  </si>
  <si>
    <t>Instructor (GED)</t>
  </si>
  <si>
    <t xml:space="preserve">Lodging                             </t>
  </si>
  <si>
    <t xml:space="preserve">Air Transportation                              </t>
  </si>
  <si>
    <t>Rapid City, SD</t>
  </si>
  <si>
    <t>American Indian College Fund (AICF) Adult Education Program Convening</t>
  </si>
  <si>
    <t>Snyder, James G.</t>
  </si>
  <si>
    <t>10/05/24-10/08/24</t>
  </si>
  <si>
    <t>Sealaska Heritage Institute</t>
  </si>
  <si>
    <t>Recruitment Specialist</t>
  </si>
  <si>
    <t>Juneau, AK</t>
  </si>
  <si>
    <t>2024 College and Career Summit</t>
  </si>
  <si>
    <t>Washechek, Evan D.</t>
  </si>
  <si>
    <t>US DEPARTMENT OF THE INTERIOR</t>
  </si>
  <si>
    <r>
      <rPr>
        <b/>
        <sz val="10"/>
        <rFont val="Arial"/>
        <family val="2"/>
      </rPr>
      <t>OGE Form-1353</t>
    </r>
    <r>
      <rPr>
        <sz val="10"/>
        <rFont val="Arial"/>
        <family val="2"/>
      </rPr>
      <t xml:space="preserve">
(OGE-Approved Alternative for SF-326)
February 2011</t>
    </r>
  </si>
  <si>
    <t>11/19/2024-11/21/2024</t>
  </si>
  <si>
    <t>University of Wyoming</t>
  </si>
  <si>
    <t>Senior Policy Advisor</t>
  </si>
  <si>
    <t>Laramie, WY</t>
  </si>
  <si>
    <t>Public Lands Rule Workshop</t>
  </si>
  <si>
    <t>Gordon Toevs</t>
  </si>
  <si>
    <t>Natural Resources Specialist</t>
  </si>
  <si>
    <t>Scott Miller</t>
  </si>
  <si>
    <t>11/12/2024-11/15/2024</t>
  </si>
  <si>
    <t>Foundation for America's Public Lands</t>
  </si>
  <si>
    <t>Intergovernmental Affairs Specialist</t>
  </si>
  <si>
    <t>Ground Transportation</t>
  </si>
  <si>
    <t>Kanab, UT</t>
  </si>
  <si>
    <t>Foundation for America's Public Lands Board Meeting</t>
  </si>
  <si>
    <t>Marni Salmon</t>
  </si>
  <si>
    <t>2/8/2025-2/14/2025</t>
  </si>
  <si>
    <t>National Association of State Foresters</t>
  </si>
  <si>
    <t>Management and Program Analyst</t>
  </si>
  <si>
    <t>Anaheim, CA</t>
  </si>
  <si>
    <t xml:space="preserve">Complex Incident Management Course </t>
  </si>
  <si>
    <t>Sarah Thorson</t>
  </si>
  <si>
    <t>edwin.shin@sol.doi.gov</t>
  </si>
  <si>
    <t>Edwin Shin, Deputy Ethics Counselor</t>
  </si>
  <si>
    <t>U.S. DEPARTMENT OF THE INTERIOR</t>
  </si>
  <si>
    <t>10/28/2024-10/30/2024</t>
  </si>
  <si>
    <t xml:space="preserve">American Clean Power Association </t>
  </si>
  <si>
    <t>Chief, Renewable Energy Policy Group</t>
  </si>
  <si>
    <t>x</t>
  </si>
  <si>
    <t>Registration</t>
  </si>
  <si>
    <t>American Clean Power Association</t>
  </si>
  <si>
    <t>Atlantic City, NJ</t>
  </si>
  <si>
    <t>Offshore Windpower Conference and Exhibition</t>
  </si>
  <si>
    <t>Wright Frank</t>
  </si>
  <si>
    <t>Program Analyst</t>
  </si>
  <si>
    <t>Atlantic City NJ</t>
  </si>
  <si>
    <t>Ursula Howson</t>
  </si>
  <si>
    <t>Chief, Office of Renewable Energy</t>
  </si>
  <si>
    <t>Karen Baker</t>
  </si>
  <si>
    <t>10/15/2024-10/17/2024</t>
  </si>
  <si>
    <t>Society of American Military Engineers (SAME)</t>
  </si>
  <si>
    <t>New York City, New York</t>
  </si>
  <si>
    <t>Chief, Office of Strategic Resources</t>
  </si>
  <si>
    <t>Carr, Megan</t>
  </si>
  <si>
    <t>kendall.johnson@sol.doi.gov</t>
  </si>
  <si>
    <t>Kendall Johnson, Deputy Ethics Counselor</t>
  </si>
  <si>
    <t>03/10/2025 - 03/11/2025</t>
  </si>
  <si>
    <t>Association of State Dam Safety Officials (ASDSO)</t>
  </si>
  <si>
    <t>Program Manager</t>
  </si>
  <si>
    <t>Registration Fee</t>
  </si>
  <si>
    <t>Glendale, AZ</t>
  </si>
  <si>
    <t>Association of State Dam Safety Officials (ASDSO) 2025 West Regional Conference</t>
  </si>
  <si>
    <t>Nicholas Williams</t>
  </si>
  <si>
    <t>10/07/2024-10/10/2024</t>
  </si>
  <si>
    <t>National Recreation and Park Association (NRPA)</t>
  </si>
  <si>
    <t>Cartographer</t>
  </si>
  <si>
    <t>Atlanta Georgea</t>
  </si>
  <si>
    <t>2024 National Recreation and Park Association (NRPA) Annual Conference</t>
  </si>
  <si>
    <t>Amber Rivera</t>
  </si>
  <si>
    <t xml:space="preserve">august.immel@sol.doi.gov </t>
  </si>
  <si>
    <t>August Immel, Deputy Ethics Counselor</t>
  </si>
  <si>
    <t>jacqueline.fryar@sol.doi.gov</t>
  </si>
  <si>
    <t xml:space="preserve">BUR. OF SAFETY AND ENVIRONMENTAL ENFORCEMENT </t>
  </si>
  <si>
    <t>Jacqueline Fryar, Deputy Ethics Counselor</t>
  </si>
  <si>
    <t>11/17/2024 - 11/20/2024</t>
  </si>
  <si>
    <t>RIMS</t>
  </si>
  <si>
    <t>Director, Trust Risk, Evaluation &amp; Compliance</t>
  </si>
  <si>
    <t>Boston, MA</t>
  </si>
  <si>
    <t>Risk Management Society (RIMS) Erm Conference</t>
  </si>
  <si>
    <t>Jason Bruno</t>
  </si>
  <si>
    <t>`</t>
  </si>
  <si>
    <t>Shuttle</t>
  </si>
  <si>
    <t>10/13/2024 - 10/16/2024</t>
  </si>
  <si>
    <t>ARMA International</t>
  </si>
  <si>
    <t>Associate Chief Information Officer</t>
  </si>
  <si>
    <t>Houston, TX</t>
  </si>
  <si>
    <t>InfoCon 2024</t>
  </si>
  <si>
    <t>John Montel</t>
  </si>
  <si>
    <t>john.constable@sol.doi.gov</t>
  </si>
  <si>
    <t>John Constable, Deputy Ethics Counselor</t>
  </si>
  <si>
    <t xml:space="preserve">BUREAU OF TRUST FUND ADMINISTRATION </t>
  </si>
  <si>
    <t>National Alliance of Independent Crop Consultants</t>
  </si>
  <si>
    <t>(continued from above)</t>
  </si>
  <si>
    <t>01/22/2025-01/24/2025</t>
  </si>
  <si>
    <t>National Alliance of Independent Crops Consultants</t>
  </si>
  <si>
    <t>Pesticides and Species Conservation Biologist</t>
  </si>
  <si>
    <t>Monterey, CA</t>
  </si>
  <si>
    <t>National Alliance of Independent Crops Consultants Annual Meeting</t>
  </si>
  <si>
    <t>Sarah Warner</t>
  </si>
  <si>
    <t>12/02/2024-12/06/2024</t>
  </si>
  <si>
    <t>National Center for Ecological Analysis and Synthesis</t>
  </si>
  <si>
    <t>Grassland Conservation Coordinator</t>
  </si>
  <si>
    <t>Santa Barbara, CA</t>
  </si>
  <si>
    <t>Integrating Multidisciplinary Data Layers to Inform Grassland Bird Conservation working group workshop</t>
  </si>
  <si>
    <t>John Carlson</t>
  </si>
  <si>
    <t>Biologist</t>
  </si>
  <si>
    <t>Thomas Bonnot</t>
  </si>
  <si>
    <t>11/10/2024-11/13/2024</t>
  </si>
  <si>
    <t>Volgenau Climate Initiative</t>
  </si>
  <si>
    <t>Conservation Biologist</t>
  </si>
  <si>
    <t>Gulf Shores, AL</t>
  </si>
  <si>
    <t>Elevating America's Grasslands</t>
  </si>
  <si>
    <t>Ryan Drum</t>
  </si>
  <si>
    <t>11/12/2024-11/13/2024</t>
  </si>
  <si>
    <t>The Nature Conservancy</t>
  </si>
  <si>
    <t>Regional Fish Passage Engineer</t>
  </si>
  <si>
    <t>Trenton, NJ</t>
  </si>
  <si>
    <t>Dam Removal Fish Passage Training</t>
  </si>
  <si>
    <t>Jesus Morales</t>
  </si>
  <si>
    <t>Jessica Pica</t>
  </si>
  <si>
    <t>Bryan Sojkowski</t>
  </si>
  <si>
    <t>03/04/2025-03/06/2025</t>
  </si>
  <si>
    <t>University of Montana</t>
  </si>
  <si>
    <t>San Antonio, TX</t>
  </si>
  <si>
    <t>Bat Working Group Meeting</t>
  </si>
  <si>
    <t>Jennifer Smith-Castro</t>
  </si>
  <si>
    <t>11/01/2024-11/01/2024</t>
  </si>
  <si>
    <t>California Conservation Genomics Project</t>
  </si>
  <si>
    <t>Regional Recovery Coordinator</t>
  </si>
  <si>
    <t>Los Angeles, CA</t>
  </si>
  <si>
    <t>California Conservation Genomics Project Writing Session</t>
  </si>
  <si>
    <t>Peter Erickson</t>
  </si>
  <si>
    <t>02/23/2025-02/27/2025</t>
  </si>
  <si>
    <t>Government of Alberta, Ministry of Environment and Protected Areas</t>
  </si>
  <si>
    <t>Fish and Wildlife Biologist</t>
  </si>
  <si>
    <t>Alberta Canada</t>
  </si>
  <si>
    <t>Athabasca Rainbow Trout Recovery Genetics Workshop</t>
  </si>
  <si>
    <t>Justin Bohling</t>
  </si>
  <si>
    <t>1/22/2025-1/24/2025</t>
  </si>
  <si>
    <t>Bioengineering Section of the American Fisheries Society</t>
  </si>
  <si>
    <t>St. Louis, MO</t>
  </si>
  <si>
    <t>American Fisheries Society Mid-Year Governing Board Meeting</t>
  </si>
  <si>
    <t>11/29/2024-12/08/2024</t>
  </si>
  <si>
    <t>United Nations Environment Programme</t>
  </si>
  <si>
    <t>Federative Republic of Brazil, Ministry of Environment and Climate Change</t>
  </si>
  <si>
    <t>Florianopolis, Santa Catarina, Brazil</t>
  </si>
  <si>
    <t>Third Meeting of the Signatories of the MOU on the Conservation of Southern South American Migratory Grassland Birds and Their Habitats</t>
  </si>
  <si>
    <t>Jo Anna Lutmerding</t>
  </si>
  <si>
    <t>11/29/2024-12/09/2024</t>
  </si>
  <si>
    <t>Division Chief</t>
  </si>
  <si>
    <t>Eric Kershner</t>
  </si>
  <si>
    <t>10/21/2024-10/24/2024</t>
  </si>
  <si>
    <t>Ducks Unlimited</t>
  </si>
  <si>
    <t>Regional Director</t>
  </si>
  <si>
    <t>Port Clinton, OH</t>
  </si>
  <si>
    <t>22nd Annual Ohio Hunt Great Lakes Initiative</t>
  </si>
  <si>
    <t>William Meeks</t>
  </si>
  <si>
    <t>Travel Booking Fee</t>
  </si>
  <si>
    <t>The Wildlife Society</t>
  </si>
  <si>
    <t>10/18/2024-10/24/2024</t>
  </si>
  <si>
    <t>Wildlife Biologist</t>
  </si>
  <si>
    <t>Baltimore, MD</t>
  </si>
  <si>
    <t>The Wildlife Society Leadership Institute</t>
  </si>
  <si>
    <t>Alan Harrington</t>
  </si>
  <si>
    <t>2/17/2025-2/18/2025</t>
  </si>
  <si>
    <t>Alaska Venture Fund</t>
  </si>
  <si>
    <t>Refuge Supervisor</t>
  </si>
  <si>
    <t>Deerstone Consulting, LLC</t>
  </si>
  <si>
    <t>Bethel, AK</t>
  </si>
  <si>
    <t>Kuicuat Sustainability Forum</t>
  </si>
  <si>
    <t>Boyd Blihovde</t>
  </si>
  <si>
    <t>scott.currie@sol.doi.gov</t>
  </si>
  <si>
    <t>Scott Currie, Deputy Ethics Counselor</t>
  </si>
  <si>
    <t>10/15/2024 - 10/17/2024</t>
  </si>
  <si>
    <t>Oklahoma Tribal Gaming Regulators Association (OTGRA)</t>
  </si>
  <si>
    <t>Auditor</t>
  </si>
  <si>
    <t>Registration fee</t>
  </si>
  <si>
    <t>OTGRA</t>
  </si>
  <si>
    <t>Shawnee, OK</t>
  </si>
  <si>
    <t>OTGRA Fall 2024</t>
  </si>
  <si>
    <t>Shannon Swepston</t>
  </si>
  <si>
    <t>10/06/2024 - 10/10/2024</t>
  </si>
  <si>
    <t>American Gaming Association (AGA)</t>
  </si>
  <si>
    <t>Chief of Public Affairs</t>
  </si>
  <si>
    <t>AGA</t>
  </si>
  <si>
    <t>Las Vegas, NV</t>
  </si>
  <si>
    <t>G2E 2024</t>
  </si>
  <si>
    <t>Justin Platt</t>
  </si>
  <si>
    <t>Chief Compliance Officer</t>
  </si>
  <si>
    <t>Thomas Cunningham</t>
  </si>
  <si>
    <t>Training Manager</t>
  </si>
  <si>
    <t>Steven Brewer</t>
  </si>
  <si>
    <t>armando.acosta@nigc.gov</t>
  </si>
  <si>
    <t>Armando Acosta, Deputy Ethics Counselor</t>
  </si>
  <si>
    <t>NATIONAL INDIAN GAMING COMMISSION</t>
  </si>
  <si>
    <t>jennifer_dure@doioig.gov</t>
  </si>
  <si>
    <t>Jennifer Dure, Deputy Ethics Counselor</t>
  </si>
  <si>
    <t>takeia.martin@sol.doi.gov</t>
  </si>
  <si>
    <t>Takeia Martin, Deputy Ethics Counselor</t>
  </si>
  <si>
    <t>Michael Adams, Deputy Ethics Counselor</t>
  </si>
  <si>
    <t>michael.adams@sol.doi.gov</t>
  </si>
  <si>
    <t>(continued)</t>
  </si>
  <si>
    <t>11/11/2024-11/13/2024</t>
  </si>
  <si>
    <t>Invasive Plants Association of Wisconsin</t>
  </si>
  <si>
    <t>Invasive Species Coordinator</t>
  </si>
  <si>
    <t>Duluth, MN</t>
  </si>
  <si>
    <t>Upper Midwest Invasive Species Conference</t>
  </si>
  <si>
    <t>Hilary Smith</t>
  </si>
  <si>
    <t>10/29/2024-10/31/2024</t>
  </si>
  <si>
    <t>NCAI</t>
  </si>
  <si>
    <t>Senior Advisor</t>
  </si>
  <si>
    <t>National Congress of the American Indian (NCAI) 81st Annual Convention</t>
  </si>
  <si>
    <t>Heidi Todacheene</t>
  </si>
  <si>
    <t xml:space="preserve">Director, Bureau of Land Management </t>
  </si>
  <si>
    <t xml:space="preserve">Lodging </t>
  </si>
  <si>
    <t>Tracy Stone-Manning</t>
  </si>
  <si>
    <t>3/9/2025-3/12/2025</t>
  </si>
  <si>
    <t>S&amp;P Global</t>
  </si>
  <si>
    <t>Senior Counselor</t>
  </si>
  <si>
    <t>CERAWeek annual energy conference hosted dinner</t>
  </si>
  <si>
    <t>Jarrod Agen</t>
  </si>
  <si>
    <t>10/28/2024-10-31/2024</t>
  </si>
  <si>
    <t>National Park Friends Alliance</t>
  </si>
  <si>
    <t>Director, National Park Service</t>
  </si>
  <si>
    <t>National Park Friend Alliance</t>
  </si>
  <si>
    <t>Fish Camp, CA</t>
  </si>
  <si>
    <t>2024 Fall Friends Alliance</t>
  </si>
  <si>
    <t>Charles Sams</t>
  </si>
  <si>
    <t>Kristin Repass</t>
  </si>
  <si>
    <t>1/24/2025-2/2/2025</t>
  </si>
  <si>
    <t>ATNI</t>
  </si>
  <si>
    <t>Director, BIA exercising the delegated authority of the Assistant Secretary - Indian Affairs</t>
  </si>
  <si>
    <t>Portland, OR</t>
  </si>
  <si>
    <t>Affiliated Tribes of Northwest Indians (ATNI) 2025 Winter Convention</t>
  </si>
  <si>
    <t>Mercier, Bryan</t>
  </si>
  <si>
    <t>Principal Deputy Communications Director</t>
  </si>
  <si>
    <t>Kailyn Mahoney</t>
  </si>
  <si>
    <t>Robert Lockwood</t>
  </si>
  <si>
    <t>Advance Lead</t>
  </si>
  <si>
    <t>Ashley Johnson</t>
  </si>
  <si>
    <t>1/22/2025-1/26/2025</t>
  </si>
  <si>
    <t>The Law Seminar Group</t>
  </si>
  <si>
    <t>Attorney-Advisor</t>
  </si>
  <si>
    <t>Seattle, WA</t>
  </si>
  <si>
    <t>32nd Annual Endangered Species Act Conference</t>
  </si>
  <si>
    <t>Lydia Grimm</t>
  </si>
  <si>
    <t>11/15/2024-11/17/2024</t>
  </si>
  <si>
    <t>The Brooks Institute for Animal Rights Law &amp; Policy</t>
  </si>
  <si>
    <t>Cambridge, MA</t>
  </si>
  <si>
    <t>The Endangered Species Act - the Next 50 Years</t>
  </si>
  <si>
    <t>Kristen Floom</t>
  </si>
  <si>
    <t>10/23/2024-10/25/2024</t>
  </si>
  <si>
    <t>ABA Section of the Environment Energy &amp; Resources</t>
  </si>
  <si>
    <t>Solicitor</t>
  </si>
  <si>
    <t>ABA Fall Section of the Environment Energy &amp; Resources Conference</t>
  </si>
  <si>
    <t>Robert Anderson</t>
  </si>
  <si>
    <t>10/7/2024-10/9/2024</t>
  </si>
  <si>
    <t>Biodiversity Funders Group</t>
  </si>
  <si>
    <t>Deputy Solicitor Land Resources</t>
  </si>
  <si>
    <t>Reception</t>
  </si>
  <si>
    <t>Pathways to Tribal &amp; Indigenous Co-Stewardship</t>
  </si>
  <si>
    <t>Natalie Landreth</t>
  </si>
  <si>
    <t>10/3/2024-10/4/2024</t>
  </si>
  <si>
    <t>University of Colorado</t>
  </si>
  <si>
    <t>Principal Deputy Assistant Secretary</t>
  </si>
  <si>
    <t>Boulder, CO</t>
  </si>
  <si>
    <t>2024 Martz Symposium on Public Lands</t>
  </si>
  <si>
    <t>Steven Feldgus</t>
  </si>
  <si>
    <t>10/17/2024-10/19/2024</t>
  </si>
  <si>
    <t>Nomadic Venture Partners</t>
  </si>
  <si>
    <t>Golden, CO</t>
  </si>
  <si>
    <t>Industrial Climate Tech Summit</t>
  </si>
  <si>
    <t>12/4/2024-12/6/2024</t>
  </si>
  <si>
    <t>CRWUA</t>
  </si>
  <si>
    <t>Colorado River Water Users Association (CRWUA) Conference</t>
  </si>
  <si>
    <t>Michael Brain</t>
  </si>
  <si>
    <t>Principal Deputy Director</t>
  </si>
  <si>
    <t>Nada Culver</t>
  </si>
  <si>
    <t>Deidre Kohlrus</t>
  </si>
  <si>
    <t>Doug Burgum</t>
  </si>
  <si>
    <t>BlackRock</t>
  </si>
  <si>
    <t>heather.gottry@sol.doi.gov</t>
  </si>
  <si>
    <t>Heather Gottry, Designated Agency Ethics Official</t>
  </si>
  <si>
    <t>OFFICE OF THE SECRETARY/OFFICE OF THE SOLICITOR</t>
  </si>
  <si>
    <t>10/28/24 - 11/2/24</t>
  </si>
  <si>
    <t>Coral Research and Development Accelerator Platform</t>
  </si>
  <si>
    <t>Research Microbiologist</t>
  </si>
  <si>
    <t>Airfare</t>
  </si>
  <si>
    <t>Puerto Morelos, Mexico</t>
  </si>
  <si>
    <t>Coral Disease Workshop</t>
  </si>
  <si>
    <t>Christina Kellogg</t>
  </si>
  <si>
    <t>Continue from 135</t>
  </si>
  <si>
    <t>12/1/24 - 12/8/24</t>
  </si>
  <si>
    <t>University of Bristol</t>
  </si>
  <si>
    <t>Supervisory Geophysicist</t>
  </si>
  <si>
    <t>Bristol, United Kingdom</t>
  </si>
  <si>
    <t>Invited Seminar on statistical seismology research</t>
  </si>
  <si>
    <t>Morgan Page</t>
  </si>
  <si>
    <t>2/10/25 - 2/14/25</t>
  </si>
  <si>
    <t>Prince William Sound Science Center</t>
  </si>
  <si>
    <t>Quantitative Disease Ecologist</t>
  </si>
  <si>
    <t>Cordova, AK</t>
  </si>
  <si>
    <t>Partner meeting on Pacific herring resources</t>
  </si>
  <si>
    <t>David Paez</t>
  </si>
  <si>
    <t>Baggage Fees</t>
  </si>
  <si>
    <t>Continue from 133</t>
  </si>
  <si>
    <t>3/17/25 - 3/25/25</t>
  </si>
  <si>
    <t xml:space="preserve">Research Ecologist </t>
  </si>
  <si>
    <t xml:space="preserve">National Center for Ecological Analysis and Synthesis Biodiversity Working Group Meeting </t>
  </si>
  <si>
    <t>Michael Meyer</t>
  </si>
  <si>
    <t>12/9/24 - 12/12/24</t>
  </si>
  <si>
    <t>Simons Foundation</t>
  </si>
  <si>
    <t>Supervisory Research Biologist</t>
  </si>
  <si>
    <t>New York, NY</t>
  </si>
  <si>
    <t>Tracking Biodiversity Workshop</t>
  </si>
  <si>
    <t>Robert Fisher</t>
  </si>
  <si>
    <t>Continue from 130</t>
  </si>
  <si>
    <t>12/8/24 - 12/12/24</t>
  </si>
  <si>
    <t>American Geophysical Union</t>
  </si>
  <si>
    <t>Geologist</t>
  </si>
  <si>
    <t>Concord University</t>
  </si>
  <si>
    <t>American Geophysical Union Fall Meeting</t>
  </si>
  <si>
    <t>Kristi L. Wallace</t>
  </si>
  <si>
    <t>12/8/24 - 12/13/24</t>
  </si>
  <si>
    <t>Research Geologist</t>
  </si>
  <si>
    <t>Joel Sankey</t>
  </si>
  <si>
    <t>Research Ecologist</t>
  </si>
  <si>
    <t>Sasha Reed</t>
  </si>
  <si>
    <t>12/7/24 - 12/14/24</t>
  </si>
  <si>
    <t>Geophysicist</t>
  </si>
  <si>
    <t>$1372 and $125</t>
  </si>
  <si>
    <t>Lodging and meals</t>
  </si>
  <si>
    <t>American Geophysical Union Council and Fall Meeting</t>
  </si>
  <si>
    <t>Dana Peterson</t>
  </si>
  <si>
    <t>Research Geophysicist</t>
  </si>
  <si>
    <t>Ruth Harris</t>
  </si>
  <si>
    <t>12/8/24 - 12/15/24</t>
  </si>
  <si>
    <t>Harrison Gray</t>
  </si>
  <si>
    <t>12/6/24 - 12/13/24</t>
  </si>
  <si>
    <t>American Geophysical Union Committee Meeting</t>
  </si>
  <si>
    <t>Carol Finn</t>
  </si>
  <si>
    <t>Continue from 122</t>
  </si>
  <si>
    <t>Amy East</t>
  </si>
  <si>
    <t>12/8/24 - 12/14/24</t>
  </si>
  <si>
    <t>University of Alaska Fairbanks</t>
  </si>
  <si>
    <t>Beth Caissie</t>
  </si>
  <si>
    <t>Research Civil Engineer</t>
  </si>
  <si>
    <t>Katherine Barnhart</t>
  </si>
  <si>
    <t>Continue from 118</t>
  </si>
  <si>
    <t>10/29/24 - 10/31/24</t>
  </si>
  <si>
    <t>Continue from 116</t>
  </si>
  <si>
    <t>2/7/25 - 2/16/25</t>
  </si>
  <si>
    <t>Hilo, Hawaii</t>
  </si>
  <si>
    <t>Chapman Conference: Caldera-Forming Eruptions at Basaltic Volcanoes: Insights and Puzzles from Kilauea and Beyond</t>
  </si>
  <si>
    <t>Kyle Anderson</t>
  </si>
  <si>
    <t>2/10/25 - 2/15/25</t>
  </si>
  <si>
    <t>Diversified Communications</t>
  </si>
  <si>
    <t>Geographer</t>
  </si>
  <si>
    <t>Denver, CO</t>
  </si>
  <si>
    <t>Geo Week</t>
  </si>
  <si>
    <t>Cindy Thatcher</t>
  </si>
  <si>
    <t>2/10/25 - 2/12/25</t>
  </si>
  <si>
    <t>Physical Scientist</t>
  </si>
  <si>
    <t>Jason Stoker</t>
  </si>
  <si>
    <t>2/9/25 - 2/11/25</t>
  </si>
  <si>
    <t>Cascadia Coastlines and People Hazards Research Hub</t>
  </si>
  <si>
    <t>Astoria, OR</t>
  </si>
  <si>
    <t>Navigating Coastal Hazards Workshop 2</t>
  </si>
  <si>
    <t>Kai Parker</t>
  </si>
  <si>
    <t>Oceanographer</t>
  </si>
  <si>
    <t>Maya Hayden</t>
  </si>
  <si>
    <t>2/23/25 - 2/26/25</t>
  </si>
  <si>
    <t>Friends of the Pacific Climate Workshop</t>
  </si>
  <si>
    <t>Research Operations Research Analyst</t>
  </si>
  <si>
    <t>Pacific Grove, CA</t>
  </si>
  <si>
    <t>Pacific Climate Workshop</t>
  </si>
  <si>
    <t>Anne Wein</t>
  </si>
  <si>
    <t>10/9/24 - 10/12/24</t>
  </si>
  <si>
    <t>Columbia University</t>
  </si>
  <si>
    <t>Palisades, NY</t>
  </si>
  <si>
    <t>Interdisciplinary Earth Data Alliance Community Advisory Board</t>
  </si>
  <si>
    <t>Kristi Wallace</t>
  </si>
  <si>
    <t>10/11/24 - 10/13/24</t>
  </si>
  <si>
    <t>Conservation Paleobiology Network</t>
  </si>
  <si>
    <t>Gainesville, FL</t>
  </si>
  <si>
    <t>Conservation Paleobiology Network Synthesis Meeting</t>
  </si>
  <si>
    <t>Lynn Wingard</t>
  </si>
  <si>
    <t>1/12/25 - 1/17/25</t>
  </si>
  <si>
    <t>Supervisory Research Ecologist</t>
  </si>
  <si>
    <t>National Center for Ecological Analysis and Synthesis Morpho Working Group Meeting</t>
  </si>
  <si>
    <t>David Walters</t>
  </si>
  <si>
    <t>Freya Rowland</t>
  </si>
  <si>
    <t>Data Scientist</t>
  </si>
  <si>
    <t>Joseph Zemmels</t>
  </si>
  <si>
    <t>2/25/25 - 3/2/25</t>
  </si>
  <si>
    <t>Istituto Nazionale di Geofisica e Vulcanologia</t>
  </si>
  <si>
    <t>Rome, Italy</t>
  </si>
  <si>
    <t>Meeting of the Expert Panel for the Italian Seismic Hazard Model Project</t>
  </si>
  <si>
    <t>Edward Field</t>
  </si>
  <si>
    <t>2/24/25 - 3/2/25</t>
  </si>
  <si>
    <t>Michael Blanpied</t>
  </si>
  <si>
    <t>9/22/24 - 10/5/24</t>
  </si>
  <si>
    <t>Central Washington University</t>
  </si>
  <si>
    <t>Ellensburg, WA</t>
  </si>
  <si>
    <t xml:space="preserve">Geology Department Seminar Series </t>
  </si>
  <si>
    <t>Heather Winslow</t>
  </si>
  <si>
    <t>2/3/25 - 2/6/25</t>
  </si>
  <si>
    <t>University of California Santa Cruz</t>
  </si>
  <si>
    <t>Irvine, CA</t>
  </si>
  <si>
    <t>National Practice Forum on Nature-Based Solutions</t>
  </si>
  <si>
    <t>Kristin Ludwig</t>
  </si>
  <si>
    <t>11/13/24 - 11/15/24</t>
  </si>
  <si>
    <t>Consortium of Organizations for Strong Motion Observation Systems</t>
  </si>
  <si>
    <t>Oakland, CA</t>
  </si>
  <si>
    <t>Consortium of Organizations for Strong Motion Observation Systems Technical Session and Annual Meeting</t>
  </si>
  <si>
    <t>Alan Yong</t>
  </si>
  <si>
    <t>11/13/24 - 11/16/24</t>
  </si>
  <si>
    <t>Consortium of Organizations for Strong Motion Observation Systems Annual Meeting</t>
  </si>
  <si>
    <t>Sanaz Rezaeian</t>
  </si>
  <si>
    <t>Continue from 97</t>
  </si>
  <si>
    <t>10/7/24 - 10/9/24</t>
  </si>
  <si>
    <t>Applied Technology Council</t>
  </si>
  <si>
    <t>Ride Share</t>
  </si>
  <si>
    <t>Rockville, MD</t>
  </si>
  <si>
    <t>Workshop on Functional Recovery Performance Targets</t>
  </si>
  <si>
    <t>3/9/25 - 3/12/25</t>
  </si>
  <si>
    <t>University of Southern Mississippi</t>
  </si>
  <si>
    <t>Stennis Space Center, MS</t>
  </si>
  <si>
    <t>Invited Departmental Seminar</t>
  </si>
  <si>
    <t>John Warner</t>
  </si>
  <si>
    <t>11/20/24 - 11/22/24</t>
  </si>
  <si>
    <t>New Mexico Institute of Mining and Technology</t>
  </si>
  <si>
    <t>Research Hydrologist</t>
  </si>
  <si>
    <t>Socorro, NM</t>
  </si>
  <si>
    <t>Invited Seminar at the Earth and Environmental Science Department</t>
  </si>
  <si>
    <t>Michelle Walvoord</t>
  </si>
  <si>
    <t>11/20/24 - 11/24/24</t>
  </si>
  <si>
    <t>Athens, WV</t>
  </si>
  <si>
    <t>Tephra Information Portal Workshop</t>
  </si>
  <si>
    <t>Laura Walkup</t>
  </si>
  <si>
    <t>10/5/24 - 10/11/24</t>
  </si>
  <si>
    <t>Canadian Institute for Advanced Research</t>
  </si>
  <si>
    <t>Supervisory Biologist</t>
  </si>
  <si>
    <t xml:space="preserve">Geneva, Switzerland </t>
  </si>
  <si>
    <t>Fungal Kingdom: Threats &amp; Opportunities Program Meeting</t>
  </si>
  <si>
    <t>David Blehert</t>
  </si>
  <si>
    <t>11/12/24 - 11/15/24</t>
  </si>
  <si>
    <t>City of Boise</t>
  </si>
  <si>
    <t>Jackson, WY</t>
  </si>
  <si>
    <t xml:space="preserve">Featured Guest Speaker at the National Aeronautics and Space Administration Earth-to-Sky program </t>
  </si>
  <si>
    <t>Erik Beever</t>
  </si>
  <si>
    <t>3/13/25 - 3/16/25</t>
  </si>
  <si>
    <t>California Polytechnic State University</t>
  </si>
  <si>
    <t>San Luis Obispo, CA</t>
  </si>
  <si>
    <t>California Polytechnic Biology Department Research Seminar</t>
  </si>
  <si>
    <t>Javan Bauder</t>
  </si>
  <si>
    <t>1/13/25 - 1/16/25</t>
  </si>
  <si>
    <t>Research Soil Scientist</t>
  </si>
  <si>
    <t>Long Term Ecological Research Network Visioning Meeting</t>
  </si>
  <si>
    <t>Mark Waldrop</t>
  </si>
  <si>
    <t>1/13/25 - 1/17/25</t>
  </si>
  <si>
    <t>Stephen Formel</t>
  </si>
  <si>
    <t>11/17/24 - 11/25/24</t>
  </si>
  <si>
    <t>Australia Earthquake Engineering Society</t>
  </si>
  <si>
    <t>Supervisory Research Geophysicist</t>
  </si>
  <si>
    <t>Adelaide, Australia</t>
  </si>
  <si>
    <t>Keynote Speaker for Australia Earthquake Engineering Society Meeting</t>
  </si>
  <si>
    <t>David Wald</t>
  </si>
  <si>
    <t>12/3/24 - 12/6/24</t>
  </si>
  <si>
    <t>American Exploration and Mining Association</t>
  </si>
  <si>
    <t>Reno, NV</t>
  </si>
  <si>
    <t>American Exploration and Mining Associations Annual Meeting 2024</t>
  </si>
  <si>
    <t>Philip Verplanck</t>
  </si>
  <si>
    <t>2/7/25 - 2/9/25</t>
  </si>
  <si>
    <t>Santa Barbara Botanic Garden</t>
  </si>
  <si>
    <t>Research Geneticist</t>
  </si>
  <si>
    <t>Santa Barbara Botanic Garden Conservation Symposium</t>
  </si>
  <si>
    <t>Amy Vandergast</t>
  </si>
  <si>
    <t>2/25/25 - 2/28/25</t>
  </si>
  <si>
    <t>Nyack, NY</t>
  </si>
  <si>
    <t>Geophysics Seminar Series</t>
  </si>
  <si>
    <t>Nicholas van der Elst</t>
  </si>
  <si>
    <t>10/14/24 - 10/17/24</t>
  </si>
  <si>
    <t>Institute for Geospatial Understanding through an Integrative Discovery Environment</t>
  </si>
  <si>
    <t>Director National Geospatial Program</t>
  </si>
  <si>
    <t xml:space="preserve">Institute for Geospatial Understanding through an Integrative Discovery Environment </t>
  </si>
  <si>
    <t>Institute for Geospatial Understanding through an Integrative Discovery Environment Annual Forum</t>
  </si>
  <si>
    <t>Michael Tischler</t>
  </si>
  <si>
    <t>10/25/24 - 10/27/24</t>
  </si>
  <si>
    <t>Southern California Botanists</t>
  </si>
  <si>
    <t>Claremont, CA</t>
  </si>
  <si>
    <t>Southern California botanist 50th Anniversary symposium</t>
  </si>
  <si>
    <t>Karen Thonre</t>
  </si>
  <si>
    <t>11/26/24 - 12/7/24</t>
  </si>
  <si>
    <t>United Nations Educational, Scientific and Cultural Organization Intergovernmental Oceanographic Commission</t>
  </si>
  <si>
    <t>Heredia, Costa Rica</t>
  </si>
  <si>
    <t>Expert meeting on seismic sources in the northwest Caribbean</t>
  </si>
  <si>
    <t xml:space="preserve">Uri ten Brink </t>
  </si>
  <si>
    <t>Parking</t>
  </si>
  <si>
    <t>Mileage</t>
  </si>
  <si>
    <t>Continue from 78</t>
  </si>
  <si>
    <t>10/25/24 - 10/30/24</t>
  </si>
  <si>
    <t>Tennenbaum Marine Observatories Network</t>
  </si>
  <si>
    <t>Understanding Biodiversity in Management of US Marine Ecosystems Workshop</t>
  </si>
  <si>
    <t>Ariana Sutton-Grier</t>
  </si>
  <si>
    <t>University of Calgary</t>
  </si>
  <si>
    <t>Lake Louise, Alberta, Canada</t>
  </si>
  <si>
    <t>Environmental Prediction Summit</t>
  </si>
  <si>
    <t>Katherine Skalak</t>
  </si>
  <si>
    <t>10/12/24 - 10/17/24</t>
  </si>
  <si>
    <t>Ocean Biodiversity Information System Secretariat</t>
  </si>
  <si>
    <t>Ostend, Belgium</t>
  </si>
  <si>
    <t>Ocean Biodiversity Information System 2024 Meeting</t>
  </si>
  <si>
    <t>12/1/24 - 12/7/24</t>
  </si>
  <si>
    <t>Ocean Tracking Network</t>
  </si>
  <si>
    <t>Halifax, Nova Scotia, Canada</t>
  </si>
  <si>
    <t>Ocean Tracking Network Node Manager Training</t>
  </si>
  <si>
    <t>Matthew Walker</t>
  </si>
  <si>
    <t>Continue from 73</t>
  </si>
  <si>
    <t>10/15/24 - 10/19/24</t>
  </si>
  <si>
    <t>Pennsylvania State University</t>
  </si>
  <si>
    <t>State College, PA</t>
  </si>
  <si>
    <t>Identifying and Ranking Secondary Spread Pathways to Enhance Early Detection and Rapid Response in Invasive Species Management Workshop</t>
  </si>
  <si>
    <t>Helen Sofaer</t>
  </si>
  <si>
    <t>12/5/24 - 12/6/24</t>
  </si>
  <si>
    <t>Environmental Health Sciences Research Center</t>
  </si>
  <si>
    <t>Iowa City, IA</t>
  </si>
  <si>
    <t>Environmental Health Sciences Research Center Seminar Series invited speaker</t>
  </si>
  <si>
    <t>Kelly Smalling</t>
  </si>
  <si>
    <t>11/10/24 - 11/17/24</t>
  </si>
  <si>
    <t>World Organisation for Animal Health</t>
  </si>
  <si>
    <t>Science Advisor</t>
  </si>
  <si>
    <t>Paris, France</t>
  </si>
  <si>
    <t>World Organisation for Animal Health Working Group on Wildlife Meeting</t>
  </si>
  <si>
    <t>Jonathan Sleeman</t>
  </si>
  <si>
    <t>1/14/25 - 1/17/25</t>
  </si>
  <si>
    <t>National Academies of Science</t>
  </si>
  <si>
    <t>Pathogen Spillover Workshop with the Forum on Microbial Threats within the Board on Global Health</t>
  </si>
  <si>
    <t>12/6/24 - 12/14/24</t>
  </si>
  <si>
    <t xml:space="preserve">Wildlife Health Australia </t>
  </si>
  <si>
    <t>Sydney, Australia</t>
  </si>
  <si>
    <t>Wildlife Health Risk Analysis (WHRA) Workshop 2024</t>
  </si>
  <si>
    <t>2/9/25 - 2/13/25</t>
  </si>
  <si>
    <t xml:space="preserve">Society for Range Management </t>
  </si>
  <si>
    <t>Ecologist</t>
  </si>
  <si>
    <t>Spokane, WA</t>
  </si>
  <si>
    <t>Society for Range Management Annual Meeting 2025</t>
  </si>
  <si>
    <t>Laura Shriver</t>
  </si>
  <si>
    <t>2/2/25 - 2/8/25</t>
  </si>
  <si>
    <t>World Meteorological Organization</t>
  </si>
  <si>
    <t>Edinburgh, Scotland</t>
  </si>
  <si>
    <t xml:space="preserve">Second meeting of the World Meteorological Organization Advisory Group on Volcanic Science for Aviation Applications </t>
  </si>
  <si>
    <t>David Schneider</t>
  </si>
  <si>
    <t>Continue from 65</t>
  </si>
  <si>
    <t>Wisconsin State Council of Trout Unlimited</t>
  </si>
  <si>
    <t>Rental Car</t>
  </si>
  <si>
    <t>Madison, WI</t>
  </si>
  <si>
    <t>Neonicotinoid Forum</t>
  </si>
  <si>
    <t>Travis Schmidt</t>
  </si>
  <si>
    <t>11/1/24 - 11/3/24</t>
  </si>
  <si>
    <t>Colorado Trout Unlimited</t>
  </si>
  <si>
    <t>Glenwood Springs, CO</t>
  </si>
  <si>
    <t>Colorado Trout Unlimited Rendezvous</t>
  </si>
  <si>
    <t>Robert Runkel</t>
  </si>
  <si>
    <t>American Meteorological Society</t>
  </si>
  <si>
    <t>Senior Data Scientist</t>
  </si>
  <si>
    <t>New Orleans, LA</t>
  </si>
  <si>
    <t>American Meteorological Society 105th Annual Meeting</t>
  </si>
  <si>
    <t>Jacob Zwart</t>
  </si>
  <si>
    <t>3/3/25 - 3/5/25</t>
  </si>
  <si>
    <t>Great Lakes Fishery Commission</t>
  </si>
  <si>
    <t>Research Fish Biologist</t>
  </si>
  <si>
    <t>Ann Arbor, MI</t>
  </si>
  <si>
    <t>Spring meeting of Sea Lamprey Research Board</t>
  </si>
  <si>
    <t>Kelly Robinson</t>
  </si>
  <si>
    <t>11/4/24 - 11/6/24</t>
  </si>
  <si>
    <t>University of Florida</t>
  </si>
  <si>
    <t>Research Biologist</t>
  </si>
  <si>
    <t>Graduate Student Seminar on per- and polyfluoroalkyl substances</t>
  </si>
  <si>
    <t>Erin Pulster</t>
  </si>
  <si>
    <t>2/19/25- 2/21/25</t>
  </si>
  <si>
    <t xml:space="preserve">University of Rhode Island </t>
  </si>
  <si>
    <t>Research Wildlife Ecologist</t>
  </si>
  <si>
    <t>Providence, RI</t>
  </si>
  <si>
    <t>Invited seminar on wild birds and avian influenza</t>
  </si>
  <si>
    <t>Diann Prosser</t>
  </si>
  <si>
    <t>10/31/24 - 11/2/24</t>
  </si>
  <si>
    <t>University of Hawaii Manoa</t>
  </si>
  <si>
    <t>Honolulu, HI</t>
  </si>
  <si>
    <t>Invited talk at the University of Hawaii Manoa</t>
  </si>
  <si>
    <t>Matthew Patrick</t>
  </si>
  <si>
    <t>11/1/24 - 11/8/24</t>
  </si>
  <si>
    <t>University of Montpellier</t>
  </si>
  <si>
    <t>Research Wildlife Biologist</t>
  </si>
  <si>
    <t>Montpellier, France</t>
  </si>
  <si>
    <t>Invited seminar: Decision Science in Social-Ecological Systems</t>
  </si>
  <si>
    <t>Angela Fuller</t>
  </si>
  <si>
    <t>French/United Kingdom Sophie Germain Program</t>
  </si>
  <si>
    <t>Supervisory Hydrologist</t>
  </si>
  <si>
    <t>National Research Institute for Agriculture Food and Environment</t>
  </si>
  <si>
    <t>Montpelier, France</t>
  </si>
  <si>
    <t>Surface Water Ocean Topography Satellite Discharge Algorithm Workshop</t>
  </si>
  <si>
    <t>Robert Dudley</t>
  </si>
  <si>
    <t>11/7/24 - 11/9/24</t>
  </si>
  <si>
    <t>University of Wisconsin</t>
  </si>
  <si>
    <t>Invited seminar at the Department of Geosciences</t>
  </si>
  <si>
    <t>Summer Praetorius</t>
  </si>
  <si>
    <t>10/17/24 - 10/19/24</t>
  </si>
  <si>
    <t>Baylor University</t>
  </si>
  <si>
    <t>Research Toxicologist</t>
  </si>
  <si>
    <t>Waco, TX</t>
  </si>
  <si>
    <t>Global Advances in Environmental Toxicology Workshop</t>
  </si>
  <si>
    <t>Jeffery Steevens</t>
  </si>
  <si>
    <t>2/17/25 - 2/21/25</t>
  </si>
  <si>
    <t xml:space="preserve">American Association of Petroleum Geologists </t>
  </si>
  <si>
    <t>Kuala Lumpur, Malaysia</t>
  </si>
  <si>
    <t>International Petroleum Technology Conference</t>
  </si>
  <si>
    <t>Geoffrey Ellis</t>
  </si>
  <si>
    <t>11/17/24 - 11/22/24</t>
  </si>
  <si>
    <t>Keck Institute for Space Studies</t>
  </si>
  <si>
    <t>Pasadena, CA</t>
  </si>
  <si>
    <t>Keck Institute for Space Studies meeting</t>
  </si>
  <si>
    <t>Lori Pigue</t>
  </si>
  <si>
    <t>12/4/24 - 12/7/24</t>
  </si>
  <si>
    <t>Boise State University</t>
  </si>
  <si>
    <t>Boise, ID</t>
  </si>
  <si>
    <t>First Friday Astronomy and Geology Department Colloquium</t>
  </si>
  <si>
    <t>Continue from 49</t>
  </si>
  <si>
    <t>1/26/25 - 1/30/25</t>
  </si>
  <si>
    <t>U.S. Science Support Program</t>
  </si>
  <si>
    <t>Fairhope, AL</t>
  </si>
  <si>
    <t>U.S. Advisory Committee Meeting for Scientific Ocean Drilling</t>
  </si>
  <si>
    <t>Stephen Phillips</t>
  </si>
  <si>
    <t>10/25/24 - 11/8/24</t>
  </si>
  <si>
    <t>Kyushu University</t>
  </si>
  <si>
    <t>Gifu, Japan</t>
  </si>
  <si>
    <t xml:space="preserve">International symposium on plant phenology and climate feedbacks </t>
  </si>
  <si>
    <t>Ian Pearse</t>
  </si>
  <si>
    <t>2/13/25 - 2/15/25</t>
  </si>
  <si>
    <t>Utah State University</t>
  </si>
  <si>
    <t>Logan, UT</t>
  </si>
  <si>
    <t>Invited Biology Department Seminar</t>
  </si>
  <si>
    <t>2/6/25 - 2/8/25</t>
  </si>
  <si>
    <t>University of Georgia</t>
  </si>
  <si>
    <t>Research Oceanographer</t>
  </si>
  <si>
    <t>Athens, GA</t>
  </si>
  <si>
    <t xml:space="preserve">Invited seminar at the Environmental, Civil, Agricultural, and Mechanical Engineering School </t>
  </si>
  <si>
    <t>Davina Passeri</t>
  </si>
  <si>
    <t>Continue from 44</t>
  </si>
  <si>
    <t>National Research Institute for Marine Geology and Geoecology</t>
  </si>
  <si>
    <t>Bucharest, Romania</t>
  </si>
  <si>
    <t>Invited speaker at the Geoscience 2024 International Symposium</t>
  </si>
  <si>
    <t>Monica Palaseanu</t>
  </si>
  <si>
    <t>9/29/24 - 10/1/24</t>
  </si>
  <si>
    <t>Purdue University</t>
  </si>
  <si>
    <t>Lafayette, IN</t>
  </si>
  <si>
    <t>Invited seminar at the Department of Forestry and Natural Resources</t>
  </si>
  <si>
    <t>11/9/24 - 11/15/24</t>
  </si>
  <si>
    <t>Rheineland-Pfalzische Technische Universitat</t>
  </si>
  <si>
    <t>Annweiler am Trifels, Germany</t>
  </si>
  <si>
    <t>Aquatic-terrestrial linkages workshop</t>
  </si>
  <si>
    <t>Johanna Kraus</t>
  </si>
  <si>
    <t>11/9/24 - 11/16/24</t>
  </si>
  <si>
    <t>Jeffrey Muehlbauer</t>
  </si>
  <si>
    <t>1/30/25 - 2/12/25</t>
  </si>
  <si>
    <t>Environmental Data Science, Innovation, and Inclusion Laboratory</t>
  </si>
  <si>
    <t>Research Geographer</t>
  </si>
  <si>
    <t>Synthesizing Patterns and Drivers of Zooplankton Community Dynamics Worldwide Meeting</t>
  </si>
  <si>
    <t>10/6/24 - 10/12/24</t>
  </si>
  <si>
    <t>Banff International Research Station</t>
  </si>
  <si>
    <t>Banff, Alberta, Canada</t>
  </si>
  <si>
    <t>Dynamic Models Inspired by Biology meeting</t>
  </si>
  <si>
    <t>Donald DeAngelis</t>
  </si>
  <si>
    <t>Northland College</t>
  </si>
  <si>
    <t>Ashland, WI</t>
  </si>
  <si>
    <t>Great Lakes Wolf Symposium</t>
  </si>
  <si>
    <t xml:space="preserve">David Mech </t>
  </si>
  <si>
    <t>Stanford University</t>
  </si>
  <si>
    <t>Stanford, CA</t>
  </si>
  <si>
    <t>Invited talk at the Department of Earth and Planetary Sciences</t>
  </si>
  <si>
    <t>Devin McPhillips</t>
  </si>
  <si>
    <t>continue from 35</t>
  </si>
  <si>
    <t>10/6/24 - 10/9/24</t>
  </si>
  <si>
    <t>National Academies of Science, Engineering, and Medicine</t>
  </si>
  <si>
    <t>National Academy of Science Owens Valley panel</t>
  </si>
  <si>
    <t>Shannon Mahan</t>
  </si>
  <si>
    <t>1/21/25 - 1/23/25</t>
  </si>
  <si>
    <t>MAPPS association of private mapping firms</t>
  </si>
  <si>
    <t>Supervisory Cartographer</t>
  </si>
  <si>
    <t>Delray Beach, FL</t>
  </si>
  <si>
    <t>MAPPS Winter Conference</t>
  </si>
  <si>
    <t>Marianne Lukas</t>
  </si>
  <si>
    <t>MAPPS</t>
  </si>
  <si>
    <t>Susan Buto</t>
  </si>
  <si>
    <t>1/13/25 - 1/18/25</t>
  </si>
  <si>
    <t>University of Texas at Austin</t>
  </si>
  <si>
    <t>Austin, TX</t>
  </si>
  <si>
    <t>Brown tree snake research meeting</t>
  </si>
  <si>
    <t>Clinton Leach</t>
  </si>
  <si>
    <t>Abu Dhabi Mangrove Initiative</t>
  </si>
  <si>
    <t>Abu Dhabi, United Arab Emirates</t>
  </si>
  <si>
    <t>1st International Mangrove Conservation and Restoration Conference</t>
  </si>
  <si>
    <t>Kenneth Krauss</t>
  </si>
  <si>
    <t>Intentionally left blank</t>
  </si>
  <si>
    <t>11/3/24 - 11/10/24</t>
  </si>
  <si>
    <t>Korea Institute of Geoscience and Minerals</t>
  </si>
  <si>
    <t>Daejeon, South Korea</t>
  </si>
  <si>
    <t>Invited talks at the Korea Institute of Geoscience and Minerals</t>
  </si>
  <si>
    <t>Arthur Jolly</t>
  </si>
  <si>
    <t>2/10/25 - 2/11/25</t>
  </si>
  <si>
    <t>University of Texas Austin</t>
  </si>
  <si>
    <t>Department Lectures at the Lozano Long Institute of Latin American Studies</t>
  </si>
  <si>
    <t>Jessica Jobe</t>
  </si>
  <si>
    <t>Continue from 25</t>
  </si>
  <si>
    <t>10/23/24 - 10/30/24</t>
  </si>
  <si>
    <t>International Union for Conservation of Nature</t>
  </si>
  <si>
    <t>International Union for Conservation of Nature Meeting</t>
  </si>
  <si>
    <t>Margaret Hunter</t>
  </si>
  <si>
    <t>1/27/25 - 1/29/25</t>
  </si>
  <si>
    <t>State University of New York at Buffalo</t>
  </si>
  <si>
    <t>Supervisory Research Geologist</t>
  </si>
  <si>
    <t>Amherst, NY</t>
  </si>
  <si>
    <t>Invited lecture at the Pegrum Lecture Series</t>
  </si>
  <si>
    <t>Bernard Hubbard</t>
  </si>
  <si>
    <t>11/19/24 - 11/21/24</t>
  </si>
  <si>
    <t>INTERCEM Conferences</t>
  </si>
  <si>
    <t>INTERCEM Americas 2024</t>
  </si>
  <si>
    <t>Ashley Hatfield</t>
  </si>
  <si>
    <t>11/18/24 - 11/21/24</t>
  </si>
  <si>
    <t>University of California San Diego</t>
  </si>
  <si>
    <t>La Jolla, CA</t>
  </si>
  <si>
    <t>Invited seminar at the Institute of Geophysics and Planetary Physics</t>
  </si>
  <si>
    <t>Jeanne Hardebeck</t>
  </si>
  <si>
    <t>Continue from 20</t>
  </si>
  <si>
    <t>11/17/24 - 11/20/24</t>
  </si>
  <si>
    <t>Turtle Conservancy</t>
  </si>
  <si>
    <t>Ojai, CA</t>
  </si>
  <si>
    <t>International Union for Conservation of Nature Red List Assessment Workshop</t>
  </si>
  <si>
    <t>Brad Glorioso</t>
  </si>
  <si>
    <t>Massachusetts Institute of Technology</t>
  </si>
  <si>
    <t>Research Chemist</t>
  </si>
  <si>
    <t>Earth Atmosphere and Planetary Science Department Lecture Series</t>
  </si>
  <si>
    <t>Katherine French</t>
  </si>
  <si>
    <t>10/31/24 - 11/3/24</t>
  </si>
  <si>
    <t>Colorado College</t>
  </si>
  <si>
    <t>Research Physical Scientist</t>
  </si>
  <si>
    <t>Colorado Springs, CO</t>
  </si>
  <si>
    <t xml:space="preserve">Featured Panelist at Colorado College </t>
  </si>
  <si>
    <t>Caitlyn Florentine</t>
  </si>
  <si>
    <t>Continue from 16</t>
  </si>
  <si>
    <t>1/19/25 - 1/24/25</t>
  </si>
  <si>
    <t>Republic of Kosovo</t>
  </si>
  <si>
    <t>Davos, Switzerland</t>
  </si>
  <si>
    <t>Harnessing Clean Energy for a Sustainable Future Panel at the 2025 World Economic Forum</t>
  </si>
  <si>
    <t>2/11/25 - 2/16/25</t>
  </si>
  <si>
    <t>New Energy and Industrial Technology Development Organization</t>
  </si>
  <si>
    <t>Tokyo, Japan</t>
  </si>
  <si>
    <t>Japan Natural Hydrogen Workshop</t>
  </si>
  <si>
    <t>10/27/24 - 10/28/24</t>
  </si>
  <si>
    <t>Rutgers University</t>
  </si>
  <si>
    <t>Hydrologist</t>
  </si>
  <si>
    <t xml:space="preserve">New Brunswick, NJ </t>
  </si>
  <si>
    <t>Department of Marine and Coastal Sciences Seminar</t>
  </si>
  <si>
    <t>Salme Cook</t>
  </si>
  <si>
    <t>10/1/24 - 10/6/24</t>
  </si>
  <si>
    <t>American Indian Science and Engineering Society</t>
  </si>
  <si>
    <t>2024 American Indian Science and Engineering National Conference</t>
  </si>
  <si>
    <t>Shaleene Chavarria</t>
  </si>
  <si>
    <t>10/21 - 10/28/25</t>
  </si>
  <si>
    <t>Past Global Changes</t>
  </si>
  <si>
    <t>Aarhus, Denmark</t>
  </si>
  <si>
    <t>Arctic marine diatom workshop on species ecology and transfer functions</t>
  </si>
  <si>
    <t>Continue from 10</t>
  </si>
  <si>
    <t>12/5/24 - 12/7/24</t>
  </si>
  <si>
    <t>Invited talk at the Department of Geosciences</t>
  </si>
  <si>
    <t>Jonathan Caine</t>
  </si>
  <si>
    <t>American Geographical Society</t>
  </si>
  <si>
    <t>Chief Scientist for Climate and Land Use Change</t>
  </si>
  <si>
    <t>Geography 2050: Cooperation and Conflict in a Changing
Climate conference</t>
  </si>
  <si>
    <t>Virginia Burkett</t>
  </si>
  <si>
    <t>1/23/25 - 1/24/25</t>
  </si>
  <si>
    <t>Crossroads at Big Creek</t>
  </si>
  <si>
    <t>Sturgeon Bay, WI</t>
  </si>
  <si>
    <t>Fish Tales Lecture Series</t>
  </si>
  <si>
    <t>David Bunnell</t>
  </si>
  <si>
    <t>10/5/24 - 10/20/24</t>
  </si>
  <si>
    <t>Etudes Scientifiques de Cargèse</t>
  </si>
  <si>
    <t>Cargèse, Corsica, France</t>
  </si>
  <si>
    <t>Cargèse international workshop on earthquakes</t>
  </si>
  <si>
    <t>10/10/24 - 10/13/24</t>
  </si>
  <si>
    <t>University of Missouri</t>
  </si>
  <si>
    <t>Columbia, MO</t>
  </si>
  <si>
    <t>Invited talk with the Department of Geological Sciences</t>
  </si>
  <si>
    <t>Johanna Blake</t>
  </si>
  <si>
    <t>10/24/24 - 10/27/24</t>
  </si>
  <si>
    <t>University of Nebraska</t>
  </si>
  <si>
    <t>Lincoln, NE</t>
  </si>
  <si>
    <t>Stout Lecture Series on Humanitarian Hydrogeology</t>
  </si>
  <si>
    <t>Wayne Belcher</t>
  </si>
  <si>
    <t>9/28/24 - 10/4/24</t>
  </si>
  <si>
    <t>Peruvian Institute of Marine Research</t>
  </si>
  <si>
    <t>Lima and Paracas, Peru</t>
  </si>
  <si>
    <t>International workshop to address coastal marine oxygen loss in Asia-Pacific Economic Cooperation economies</t>
  </si>
  <si>
    <t>Melissa Baustian</t>
  </si>
  <si>
    <t>10/3/24 - 10/5/24</t>
  </si>
  <si>
    <t xml:space="preserve">Gainesville, FL </t>
  </si>
  <si>
    <t>Invited seminar at the Engineering School of Sustainable Infrastructure and Environment</t>
  </si>
  <si>
    <t>Stacey Archfield</t>
  </si>
  <si>
    <t>11/18/24 - 12/3/24</t>
  </si>
  <si>
    <t>Friedrich Schiller University Jena</t>
  </si>
  <si>
    <t>Jena, Germany</t>
  </si>
  <si>
    <t>Invited seminar and meetings at Friedrich Schiller University</t>
  </si>
  <si>
    <t>Denise Akob</t>
  </si>
  <si>
    <t>2/23/25 - 2/27/25</t>
  </si>
  <si>
    <t>Research Fisheries Biologist</t>
  </si>
  <si>
    <t>Great Lakes Acoustic Observation Telemetry Observation System Conference</t>
  </si>
  <si>
    <t>Matthew Acre</t>
  </si>
  <si>
    <t>sabrina.gray@sol.doi.gov</t>
  </si>
  <si>
    <t>Sabrina Gray, Deputy Ethics Counselor</t>
  </si>
  <si>
    <t>Reporting Period: April 1 - Sep. 30, 2025</t>
  </si>
  <si>
    <t>Reporting Period: October 1, 2024 - March 31, 2025</t>
  </si>
  <si>
    <t>Society for Advancement of Chicanos, Hispanics, and Native Americans in Science</t>
  </si>
  <si>
    <t>Continued From Above</t>
  </si>
  <si>
    <t>10/29/2024 - 11/03/2024</t>
  </si>
  <si>
    <t>Physical Scientist (Paleontologist)</t>
  </si>
  <si>
    <t>Phoenix, AZ</t>
  </si>
  <si>
    <t>National Diversity in STEM Conference</t>
  </si>
  <si>
    <t>Gabriella Rosetto-Harris</t>
  </si>
  <si>
    <t>Travel Fees</t>
  </si>
  <si>
    <t>Petrified Forest Museum Association</t>
  </si>
  <si>
    <t>Ground</t>
  </si>
  <si>
    <t>10/29/2024 - 11/02/2024</t>
  </si>
  <si>
    <t xml:space="preserve">Society of Vertebrate Paleontology  </t>
  </si>
  <si>
    <t>Museum Specialist</t>
  </si>
  <si>
    <t>Minneapolis, MN</t>
  </si>
  <si>
    <t>Society of Vertebrate Paleontology Annual Meeting</t>
  </si>
  <si>
    <t>Deborah Wagner</t>
  </si>
  <si>
    <t>Museum Curator</t>
  </si>
  <si>
    <t>Matthew Smith</t>
  </si>
  <si>
    <t>Adam Marsh</t>
  </si>
  <si>
    <t>Integrated Resources Program Manager</t>
  </si>
  <si>
    <t>William Parker</t>
  </si>
  <si>
    <t>10/05/2024 - 10/08/2024</t>
  </si>
  <si>
    <t>American Society of Landscape Architects</t>
  </si>
  <si>
    <t>Partnership Program Specialist</t>
  </si>
  <si>
    <t xml:space="preserve"> </t>
  </si>
  <si>
    <t>Friends of Fairsted</t>
  </si>
  <si>
    <t>American Society of Landscape Architects Annual Conference</t>
  </si>
  <si>
    <t>Brianne Cassetta</t>
  </si>
  <si>
    <t>10/21/2024 - 10/25/2024</t>
  </si>
  <si>
    <t>National Park Service</t>
  </si>
  <si>
    <t>Park Ranger, Interpretation</t>
  </si>
  <si>
    <t>Canyonlands National  History Association</t>
  </si>
  <si>
    <t>Sante Fe, NM</t>
  </si>
  <si>
    <t>Night Sky Academy</t>
  </si>
  <si>
    <t>Travis Whisenant</t>
  </si>
  <si>
    <t>Discover Your Northwest</t>
  </si>
  <si>
    <t>Emily Devereaux</t>
  </si>
  <si>
    <t>Park Ranger</t>
  </si>
  <si>
    <t>Badlands Natural History Association</t>
  </si>
  <si>
    <t>Lydia Jones</t>
  </si>
  <si>
    <t>10/22/2024 - 10/23/2024</t>
  </si>
  <si>
    <t>National Park Foundation</t>
  </si>
  <si>
    <t>Superintendent</t>
  </si>
  <si>
    <t>Zion Forever Project</t>
  </si>
  <si>
    <t>Salt Lake City, UT</t>
  </si>
  <si>
    <t>The Campaign for National Parks</t>
  </si>
  <si>
    <t>Jeffrey Bradybaugh</t>
  </si>
  <si>
    <t>University of Idaho</t>
  </si>
  <si>
    <t>10/20/2024 - 10/24/2024</t>
  </si>
  <si>
    <t>Program Manager, Ecologist</t>
  </si>
  <si>
    <t>Moscow, ID</t>
  </si>
  <si>
    <t>Entomology, Plant Pathology,&amp; Nematology Department Seminar</t>
  </si>
  <si>
    <t>Aaron Weed</t>
  </si>
  <si>
    <t>10/21/2025 - 10/25/2024</t>
  </si>
  <si>
    <t>Interpretation Program Manager</t>
  </si>
  <si>
    <t>Katmai Conservancy</t>
  </si>
  <si>
    <t>Anchorage, AK</t>
  </si>
  <si>
    <t>Working with Indigenous Knowledges &amp; Cultures in Interpreting Lands, Waters &amp; Wildlife</t>
  </si>
  <si>
    <t>Matthew Johnson</t>
  </si>
  <si>
    <t>Visual Information Specialist</t>
  </si>
  <si>
    <t>Sarah Bruce</t>
  </si>
  <si>
    <t>10/20/2024 - 10/25/2024</t>
  </si>
  <si>
    <t>Supervisory Park Ranger</t>
  </si>
  <si>
    <t>Rebecca Nourot</t>
  </si>
  <si>
    <t>10/20/2024 - 10/26/2024</t>
  </si>
  <si>
    <t>Director of Interpretation &amp; Education</t>
  </si>
  <si>
    <t>Alaska Geographic</t>
  </si>
  <si>
    <t>Paul Ollig</t>
  </si>
  <si>
    <t>10/20/2024 - 10/28/2024</t>
  </si>
  <si>
    <t>Interpretive Media Specialist</t>
  </si>
  <si>
    <t>Katie Mikulla</t>
  </si>
  <si>
    <t>Deputy Director, Interpretation</t>
  </si>
  <si>
    <t>Elizabeth Beavers</t>
  </si>
  <si>
    <t>Education Program Manager</t>
  </si>
  <si>
    <t xml:space="preserve">Working with Indigenous Knowledges &amp; Cultures in Interpreting Lands, Waters &amp; Wildlife </t>
  </si>
  <si>
    <t>Hanna Ragland</t>
  </si>
  <si>
    <t>University of South Carolina</t>
  </si>
  <si>
    <t>10/17/2024 - 10/19/2024</t>
  </si>
  <si>
    <t>University of South Carolina, Center for Civil Rights History &amp; Research</t>
  </si>
  <si>
    <t>Columbia, SC</t>
  </si>
  <si>
    <t>Where Do We Go From Here? Interpreting &amp; Preserving the Civil Rights Movement &amp; VIP Reception</t>
  </si>
  <si>
    <t>Reginald Chapple</t>
  </si>
  <si>
    <t>Museum Admission</t>
  </si>
  <si>
    <t>Sekigahara Battlefield Development Department</t>
  </si>
  <si>
    <t>10/16/2024 - 10/23/2024</t>
  </si>
  <si>
    <t>Sekigahara Battle Development Department</t>
  </si>
  <si>
    <t>Chief of Interpretation &amp; Education</t>
  </si>
  <si>
    <t>Sekigahra Gifu Prefecture, Japan</t>
  </si>
  <si>
    <t>Sekigahara Battle Commemoration</t>
  </si>
  <si>
    <t>Christopher Gwinn</t>
  </si>
  <si>
    <t>10/13/2024 - 10/19/2024</t>
  </si>
  <si>
    <t>Dr. Jordan Smith, Director Institute of Outdoor Recreation &amp; Tourism</t>
  </si>
  <si>
    <t>Moab, UT</t>
  </si>
  <si>
    <t>Utah State University Base Camp 2024</t>
  </si>
  <si>
    <t>Michelle Kerns</t>
  </si>
  <si>
    <t>10/10/2024 - 10/12/2024</t>
  </si>
  <si>
    <t xml:space="preserve">Utah Science Teaching Association  </t>
  </si>
  <si>
    <t>Education Technician</t>
  </si>
  <si>
    <t>Laton, UT</t>
  </si>
  <si>
    <t>Utah Science Teaching Association 2024 Annual Conference: Out of this World Science Teaching</t>
  </si>
  <si>
    <t>Ashley Dang</t>
  </si>
  <si>
    <t>10/08/2024 - 10/10/2024</t>
  </si>
  <si>
    <t>Schoodic Institute and Acadia National Park</t>
  </si>
  <si>
    <t>Associate Director</t>
  </si>
  <si>
    <t xml:space="preserve">Schoodic Institute </t>
  </si>
  <si>
    <t>Bar Harbor, ME</t>
  </si>
  <si>
    <t>2024 Acadia Science Symposium</t>
  </si>
  <si>
    <t>Raymond Sauvajot</t>
  </si>
  <si>
    <t xml:space="preserve">Peaks, Plateaus, and Canyons Association  </t>
  </si>
  <si>
    <t>Chief of Interpretation, Education, &amp; Visitor Services</t>
  </si>
  <si>
    <t xml:space="preserve">Canyonlands Natural History Association </t>
  </si>
  <si>
    <t>Fruita, UT</t>
  </si>
  <si>
    <t xml:space="preserve">Peaks, Plateaus, and Canyons Association Meeting </t>
  </si>
  <si>
    <t>Laura Sturtz</t>
  </si>
  <si>
    <t>10/06/2024 - 10/20/2024</t>
  </si>
  <si>
    <t xml:space="preserve">National Recreation and Park Association  </t>
  </si>
  <si>
    <t>Senior Outdoor Recreation Planner</t>
  </si>
  <si>
    <t xml:space="preserve">Registration </t>
  </si>
  <si>
    <t>National Recreation and Park Association</t>
  </si>
  <si>
    <t>Atlanta, GA</t>
  </si>
  <si>
    <t>National Recreation and Park Association Annual Conference</t>
  </si>
  <si>
    <t>Stephanie Tepperberg</t>
  </si>
  <si>
    <t>Icelandic Travel Industry Association</t>
  </si>
  <si>
    <t>10/04/2024 - 10/08/2024</t>
  </si>
  <si>
    <t>Visitor Use Management Program Manager</t>
  </si>
  <si>
    <t>Rykajavic, Iceland</t>
  </si>
  <si>
    <t>Visitor Management in Popular Tourism Destinations</t>
  </si>
  <si>
    <t>Susan Sidder</t>
  </si>
  <si>
    <t>10/23/2024 - 10/25/2024</t>
  </si>
  <si>
    <t>Acting Division Chief, Office of Partnerships and Philanthropic Stewardship</t>
  </si>
  <si>
    <t>Springdale, UT</t>
  </si>
  <si>
    <t>National Park Foundation Board Meeting</t>
  </si>
  <si>
    <t>Karyn Ferro</t>
  </si>
  <si>
    <t>Baggage</t>
  </si>
  <si>
    <t>Field Trip</t>
  </si>
  <si>
    <t>Continued from Above</t>
  </si>
  <si>
    <t>10/28/2024 - 10/31/2024</t>
  </si>
  <si>
    <t>Program Manager, Interpretation &amp; Visitor Services</t>
  </si>
  <si>
    <t>National Park Friends Alliance Fall Meeting 2024</t>
  </si>
  <si>
    <t>Amanda Rowland</t>
  </si>
  <si>
    <t>Whiskeytown Environmental School Community</t>
  </si>
  <si>
    <t>$</t>
  </si>
  <si>
    <t>10/27/2024 - 10/31/2024</t>
  </si>
  <si>
    <t>Administrative Officer</t>
  </si>
  <si>
    <t>Laura Ostmann</t>
  </si>
  <si>
    <t>Trust for the National Mall</t>
  </si>
  <si>
    <t>Jeffrey Reinbold</t>
  </si>
  <si>
    <t>The Wild Rivers Conservancy</t>
  </si>
  <si>
    <t>National Park Friends Alliance Fall Meeting</t>
  </si>
  <si>
    <t>Craig Hansen</t>
  </si>
  <si>
    <t>Shenandoah National Park Trust</t>
  </si>
  <si>
    <t>Deputy Superintendent</t>
  </si>
  <si>
    <t>Raquel Montez</t>
  </si>
  <si>
    <t>Sarah Herve</t>
  </si>
  <si>
    <t>Gateway Arch Park Foundation</t>
  </si>
  <si>
    <t>10/23/2024 - 10/31/2024</t>
  </si>
  <si>
    <t>Jeremy Sweat</t>
  </si>
  <si>
    <t>Friends of Cape Cod</t>
  </si>
  <si>
    <t>Jennifer Flynn</t>
  </si>
  <si>
    <t>Grants Management Specialist</t>
  </si>
  <si>
    <t>Stefanie Dawn</t>
  </si>
  <si>
    <t>10/28/2024 - 10/30/2024</t>
  </si>
  <si>
    <t>Native American Affairs Liaison</t>
  </si>
  <si>
    <t>Dorothy FireCloud</t>
  </si>
  <si>
    <t>Senior Tribal Relations Specialist</t>
  </si>
  <si>
    <t>Susan Johnson</t>
  </si>
  <si>
    <t>Ethan McKinley</t>
  </si>
  <si>
    <t>Joshua Boles</t>
  </si>
  <si>
    <t xml:space="preserve">National Park Foundation </t>
  </si>
  <si>
    <t>Tara Morrison</t>
  </si>
  <si>
    <t>Gerardo Gonzalez</t>
  </si>
  <si>
    <t>Executive Assistant</t>
  </si>
  <si>
    <t>Millie Jimenez</t>
  </si>
  <si>
    <t>Associate Region Director</t>
  </si>
  <si>
    <t>Aaron Roth</t>
  </si>
  <si>
    <t>Associate Director, Partnerships &amp; Civil Engagement</t>
  </si>
  <si>
    <t>National Park Friends Alliace Fall Meeting 2024</t>
  </si>
  <si>
    <t>Lauren Imgrund</t>
  </si>
  <si>
    <t xml:space="preserve">National Park Friends Alliance </t>
  </si>
  <si>
    <t xml:space="preserve">Chief External Affairs &amp; Partnerships </t>
  </si>
  <si>
    <t>Christina White</t>
  </si>
  <si>
    <t>Chief, Office of Partnerships &amp; Philanthropic Stewardship</t>
  </si>
  <si>
    <t>Karen Ferro</t>
  </si>
  <si>
    <t>Partnerships Program Coordinator</t>
  </si>
  <si>
    <t>Karissa DeCarlo</t>
  </si>
  <si>
    <t>Centennial Challenge Program Manager</t>
  </si>
  <si>
    <t>Paul Clark</t>
  </si>
  <si>
    <t>Partnership Program Coordinator</t>
  </si>
  <si>
    <t>Pamela Rice</t>
  </si>
  <si>
    <t xml:space="preserve">Program Manager </t>
  </si>
  <si>
    <t>Raymond Murray</t>
  </si>
  <si>
    <t>Eric Veach</t>
  </si>
  <si>
    <t>National Park Frieds Alliance</t>
  </si>
  <si>
    <t>Realty Officer, Land Acquisition</t>
  </si>
  <si>
    <t>Heather Horton</t>
  </si>
  <si>
    <t>Housing Program Manager</t>
  </si>
  <si>
    <t>Alicia Overby</t>
  </si>
  <si>
    <t>Acting Superintendent</t>
  </si>
  <si>
    <t>William Cheek</t>
  </si>
  <si>
    <t>Chief of Partnerships</t>
  </si>
  <si>
    <t>Robin Nixon</t>
  </si>
  <si>
    <t xml:space="preserve">                          Lodging  </t>
  </si>
  <si>
    <t>Partnership Program Manager</t>
  </si>
  <si>
    <t>Sarah Merrill</t>
  </si>
  <si>
    <t>Amy Roache-Fedchenko</t>
  </si>
  <si>
    <t>Acting Park Partnership Coordinator</t>
  </si>
  <si>
    <t>Meghan Kish</t>
  </si>
  <si>
    <t>Kevin Schneider</t>
  </si>
  <si>
    <t>Steven Sims</t>
  </si>
  <si>
    <t>National Park Partners of Chickamauga, Chattanooga, and Moccasin Bend</t>
  </si>
  <si>
    <t>Jon Bennett</t>
  </si>
  <si>
    <t>Mount Rushore Society</t>
  </si>
  <si>
    <t>Michelle Wheatley</t>
  </si>
  <si>
    <t>Historic Pullman Foundation</t>
  </si>
  <si>
    <t>Teri Gage</t>
  </si>
  <si>
    <t>Grand Teton National Park Foundation</t>
  </si>
  <si>
    <t>Chief of Staff</t>
  </si>
  <si>
    <t>Jeremy Barnum</t>
  </si>
  <si>
    <t>Andrea Fisher</t>
  </si>
  <si>
    <t>Friends of Hawaii Volcanoes National Park</t>
  </si>
  <si>
    <t>Continued From       Above</t>
  </si>
  <si>
    <t>10/26/2024 - 10/31/2024</t>
  </si>
  <si>
    <t>Benjamin Hayes</t>
  </si>
  <si>
    <t>Friends of Arches and Canyonlands Park</t>
  </si>
  <si>
    <t>Continued From    Above</t>
  </si>
  <si>
    <t>Chief of Interpretation</t>
  </si>
  <si>
    <t>Program Manager, Cooperating Associations &amp; Partnerships</t>
  </si>
  <si>
    <t>Western National Parks Association</t>
  </si>
  <si>
    <t xml:space="preserve">National Park Friends Alliance Fall Meeting 2024 </t>
  </si>
  <si>
    <t>Kelli English</t>
  </si>
  <si>
    <t>10/27/2024 - 11/1/2024</t>
  </si>
  <si>
    <t>Deputy Associate Director, Interpretation, Education, &amp; Vounteers</t>
  </si>
  <si>
    <t>Kerry Olson</t>
  </si>
  <si>
    <t>Associate Director, Interpretation, Education, &amp; Volunteers</t>
  </si>
  <si>
    <t>Thomas Medema</t>
  </si>
  <si>
    <t>Conservancy for Cuyahoga Valley          National Park</t>
  </si>
  <si>
    <t xml:space="preserve">Continued From Above                            .                                                                                                                                                                                                     </t>
  </si>
  <si>
    <t>Conservancy for Cuyahoga Valley National Park</t>
  </si>
  <si>
    <t>Lisa Petit</t>
  </si>
  <si>
    <t>Chattahoochee National Park Conservancy</t>
  </si>
  <si>
    <t xml:space="preserve">National Park Friends Alliance  </t>
  </si>
  <si>
    <t>Ann Honious</t>
  </si>
  <si>
    <t>Friends of Acadia</t>
  </si>
  <si>
    <t>Palm Beach, FL</t>
  </si>
  <si>
    <t>Friends of Acadia Cocktails and Conversation</t>
  </si>
  <si>
    <t>2/02/2025 - 2/05/2025</t>
  </si>
  <si>
    <t xml:space="preserve">Friends of Acadia </t>
  </si>
  <si>
    <t>Friends of Acadia Paddle Raise Committee Meeting</t>
  </si>
  <si>
    <t>1/14/2025 - 1/16/2025</t>
  </si>
  <si>
    <t>Visit Annapolis &amp; Arundel County</t>
  </si>
  <si>
    <t>Community Engagement Coordinator</t>
  </si>
  <si>
    <t>Visit Annapolis &amp; Anne Arundel County</t>
  </si>
  <si>
    <t>Annapolis, MD</t>
  </si>
  <si>
    <t>Chesapeake Gateways Communities Initiative Workshop</t>
  </si>
  <si>
    <t>Angela Stewart</t>
  </si>
  <si>
    <t>2/10/2025 - 2/14/2025</t>
  </si>
  <si>
    <t>Bryce Canyon National Park</t>
  </si>
  <si>
    <t>Park Guide</t>
  </si>
  <si>
    <t>Canyonlands Natrual History Association</t>
  </si>
  <si>
    <t>Bryce Canyon, UT</t>
  </si>
  <si>
    <t>Foundations of Audience Centered Experience</t>
  </si>
  <si>
    <t>Jessica Carver</t>
  </si>
  <si>
    <t>02/10/2025 - 02/14/2025</t>
  </si>
  <si>
    <t>Park Ranger Interpretations</t>
  </si>
  <si>
    <t>02/23/2025 - 02/28/2025</t>
  </si>
  <si>
    <t>Eppley Center for Parks and Public Lands</t>
  </si>
  <si>
    <t>Great Lakes Park Training Institute</t>
  </si>
  <si>
    <t>Angola, IN</t>
  </si>
  <si>
    <t xml:space="preserve">2025 Great Lakes Park Training Institute </t>
  </si>
  <si>
    <t>Anna Godzik</t>
  </si>
  <si>
    <t>02/24/2025 - 02/26/2025</t>
  </si>
  <si>
    <t>Indiana University</t>
  </si>
  <si>
    <t>Diana Bramble</t>
  </si>
  <si>
    <t>Tour</t>
  </si>
  <si>
    <t>02/20/2025 - 02/23/2025</t>
  </si>
  <si>
    <t>Acting Chief, Office of Partnerships &amp; Philanthropic Stewardship</t>
  </si>
  <si>
    <t>Winter Meeting of the Board of Directors</t>
  </si>
  <si>
    <t>Associate Director, Partnerships &amp; Civic Engagement</t>
  </si>
  <si>
    <t>Iowa State University</t>
  </si>
  <si>
    <t>02/18/2025 - 02/20/2025</t>
  </si>
  <si>
    <t>Iowa State University, Department of Horticulture</t>
  </si>
  <si>
    <t>Chief of Communications</t>
  </si>
  <si>
    <t>Ames, IA</t>
  </si>
  <si>
    <t>Iowa State Shade Tree Short Course</t>
  </si>
  <si>
    <t>Michael Litterst</t>
  </si>
  <si>
    <t xml:space="preserve">Organ Pipe Cactus New Mexico &amp; Coalition for Sites of Consciousness </t>
  </si>
  <si>
    <t>Ajo, AZ</t>
  </si>
  <si>
    <t>Interpreting the Southwestern Deserts: Public Engagement &amp; Resource Stewardship</t>
  </si>
  <si>
    <t>Jose Lujan</t>
  </si>
  <si>
    <t>Helen Dhue</t>
  </si>
  <si>
    <t>12/04/2024 - 12/07/2024</t>
  </si>
  <si>
    <t>Missouri YMCA and Government</t>
  </si>
  <si>
    <t>Education Director</t>
  </si>
  <si>
    <t>Missouri YMCA Youth and Government</t>
  </si>
  <si>
    <t>Jefferson City, MO</t>
  </si>
  <si>
    <t>Missouri YMCA Youth and Government December State Conference</t>
  </si>
  <si>
    <t>Matthew Easley</t>
  </si>
  <si>
    <t>1/21/2025 -1/23/2025</t>
  </si>
  <si>
    <t>Travel South Dakota</t>
  </si>
  <si>
    <t>The Black Hills Parks and Forests Association</t>
  </si>
  <si>
    <t>Pierre, SD</t>
  </si>
  <si>
    <t>2025 South Dakota Governor's Conference on Tourism</t>
  </si>
  <si>
    <t>Kierstan Basey</t>
  </si>
  <si>
    <t>1/21/2025 - 1/24/2025</t>
  </si>
  <si>
    <t>Thomas Farrell</t>
  </si>
  <si>
    <t>01/21/2025 - 01/24/2025</t>
  </si>
  <si>
    <t>Operations Program Manager, Interpretation &amp; Education</t>
  </si>
  <si>
    <t>Mount Rushmore Society</t>
  </si>
  <si>
    <t>Blaine Kortemeyer</t>
  </si>
  <si>
    <t>Lead Interpretation Park Ranger</t>
  </si>
  <si>
    <t>Sarah Beth Cox</t>
  </si>
  <si>
    <t>Lincoln Presidential Foundation</t>
  </si>
  <si>
    <t>National Association for Interpretation</t>
  </si>
  <si>
    <t>St. Augustine, FL</t>
  </si>
  <si>
    <t>National Association for Interpretation Annual Conference</t>
  </si>
  <si>
    <t>Lindsey Hughes</t>
  </si>
  <si>
    <t>12/02/2024 - 12/07/2024</t>
  </si>
  <si>
    <t>Laura Woods</t>
  </si>
  <si>
    <t>Kate Kunkel-Patterson</t>
  </si>
  <si>
    <t>12/01/2024 - 12/07/2024</t>
  </si>
  <si>
    <t>Rachel Reed</t>
  </si>
  <si>
    <t>Jessica Drain</t>
  </si>
  <si>
    <t>12/01/2024 - 12/08/2024</t>
  </si>
  <si>
    <t xml:space="preserve"> Rebecca Nourot</t>
  </si>
  <si>
    <t>Ground Transportation - Rental Car</t>
  </si>
  <si>
    <t xml:space="preserve">Ground Transportation - Airport </t>
  </si>
  <si>
    <t>Tegan Urbanski</t>
  </si>
  <si>
    <t>12/01/2024 - 12/22/2024</t>
  </si>
  <si>
    <t xml:space="preserve">National Association for Interpretation  </t>
  </si>
  <si>
    <t xml:space="preserve">Program Manager, Interpretation  </t>
  </si>
  <si>
    <t>10/01/2024 - 10/06/2024</t>
  </si>
  <si>
    <t>American Ornithological Society</t>
  </si>
  <si>
    <t>Yellowstone Forever</t>
  </si>
  <si>
    <t>Estes Park, CO</t>
  </si>
  <si>
    <t>American Ornithological Society Annual Meeting</t>
  </si>
  <si>
    <t>David Haines</t>
  </si>
  <si>
    <t>12/02/2024 - 12/05/2024</t>
  </si>
  <si>
    <t>Travel South USA</t>
  </si>
  <si>
    <t>West Virginia Tourism</t>
  </si>
  <si>
    <t>Travel South International Showcase 2024</t>
  </si>
  <si>
    <t>Gwendolyn West</t>
  </si>
  <si>
    <t>11/19/2024 - 11/22/2024</t>
  </si>
  <si>
    <t>California Landscape Stewardship Network</t>
  </si>
  <si>
    <t>Chief of Natural Resources &amp; Science</t>
  </si>
  <si>
    <t>The Stewardship Network</t>
  </si>
  <si>
    <t>Idyllwild, CA</t>
  </si>
  <si>
    <t>Annual Convening of the California Landscape Stewardship Network</t>
  </si>
  <si>
    <t>Alison Forrestel</t>
  </si>
  <si>
    <t>International Park Documentary Exhibition Association</t>
  </si>
  <si>
    <t>Sondrio                       Film                       Festival</t>
  </si>
  <si>
    <t>Margo                 Roseum</t>
  </si>
  <si>
    <t>11/13/2024 - 12/05/2024</t>
  </si>
  <si>
    <t>Sondrio Film Festival &amp; International Park Documentary Exhibition Association</t>
  </si>
  <si>
    <t>Training Specialist, Education Program Manager</t>
  </si>
  <si>
    <t>Sondrio, Italy</t>
  </si>
  <si>
    <t>Sondrio Film Festival</t>
  </si>
  <si>
    <t>Margo Roeum</t>
  </si>
  <si>
    <t>11/13/2024 - 11/16/2024</t>
  </si>
  <si>
    <t>University of Pennsylvania</t>
  </si>
  <si>
    <t>Lead Historical Landscape Architect</t>
  </si>
  <si>
    <t>Philadelphia, PA</t>
  </si>
  <si>
    <t>What is the Future of Cultural Landscape Preservation?</t>
  </si>
  <si>
    <t>Allison Kennedy</t>
  </si>
  <si>
    <t>Missouri YMCA Youth and Government November State Conference</t>
  </si>
  <si>
    <t>11/12/2024 - 11/18/2024</t>
  </si>
  <si>
    <t>Partnership Coordinator</t>
  </si>
  <si>
    <t>Tuscon, AZ</t>
  </si>
  <si>
    <t>Western National Parks Association Board of Directors Meeting</t>
  </si>
  <si>
    <t>Krista Muddle</t>
  </si>
  <si>
    <t xml:space="preserve">11/12/2024 - 11/15/2024 </t>
  </si>
  <si>
    <t>Chief, Partnerships, Interpretation, Education, Volunteers &amp; Youth Program</t>
  </si>
  <si>
    <t>Ray Murray</t>
  </si>
  <si>
    <t>11/12/2024 - 11/15/2024</t>
  </si>
  <si>
    <t xml:space="preserve">Western National Parks Association  </t>
  </si>
  <si>
    <t>Thomas Richter</t>
  </si>
  <si>
    <t>Republic of Korea Ministry of Patriots and Veterans Affairs</t>
  </si>
  <si>
    <t>2024 International Conference of Veterans Affairs</t>
  </si>
  <si>
    <t>11/08/2024 - 11/14/2024</t>
  </si>
  <si>
    <t>Chief of Professional Services</t>
  </si>
  <si>
    <t>Busan and Seoul Republic of Korea</t>
  </si>
  <si>
    <t>Yue Li</t>
  </si>
  <si>
    <t>11/10/2024 - 11/13/2024</t>
  </si>
  <si>
    <t>Volgenau Climate Initiative and Americas Grasslands Coalition</t>
  </si>
  <si>
    <t>Vogenau Climate Initiative</t>
  </si>
  <si>
    <t>Vogenau Climate initiative Grasslands Retreat</t>
  </si>
  <si>
    <t>Casey Reese</t>
  </si>
  <si>
    <t>National Parks Conservation Association</t>
  </si>
  <si>
    <t>11/07/2024 - 11/09/2024</t>
  </si>
  <si>
    <t>2024 Stephen Tying Mather Award Ceremony</t>
  </si>
  <si>
    <t>David Hallac</t>
  </si>
  <si>
    <t>11/06/2024 - 11/08/2024</t>
  </si>
  <si>
    <t>New England Museum Association</t>
  </si>
  <si>
    <t>Friends of Longfellow House - Washington's Headquarters</t>
  </si>
  <si>
    <t>Newport, RI</t>
  </si>
  <si>
    <t>New England Museum Association Annual Conference 2024</t>
  </si>
  <si>
    <t>Elizabeth Wasson</t>
  </si>
  <si>
    <t>Museum Technician</t>
  </si>
  <si>
    <t>Katherine McGaughey</t>
  </si>
  <si>
    <t>Emily Levine</t>
  </si>
  <si>
    <t>Talya Housman</t>
  </si>
  <si>
    <t>Archivist</t>
  </si>
  <si>
    <t>Kathryn Hanson-Plass</t>
  </si>
  <si>
    <t>David Daly</t>
  </si>
  <si>
    <t>Site Manager, Longfellow House</t>
  </si>
  <si>
    <t>Christopher Beagan</t>
  </si>
  <si>
    <t>11/06/2024 - 11/09/2024</t>
  </si>
  <si>
    <t>Association of National Park Rangers</t>
  </si>
  <si>
    <t>Senior Paleontologist &amp; Paleontology Program Coordinator</t>
  </si>
  <si>
    <t xml:space="preserve">2024 Ranger Rendevous                    </t>
  </si>
  <si>
    <t>Vincent Santucci</t>
  </si>
  <si>
    <t>BUREAU OF INDIAN AFFAIRS</t>
  </si>
  <si>
    <t>BUREAU OF INDIAN EDUCATION</t>
  </si>
  <si>
    <t>BUREAU OF LAND MANAGEMENT</t>
  </si>
  <si>
    <t>BUREAU OF OCEAN ENERGY MANAGEMENT</t>
  </si>
  <si>
    <t>BUREAU OF RECLAMATION</t>
  </si>
  <si>
    <t>U.S. FISH AND WILDLIFE SERVICE</t>
  </si>
  <si>
    <t>NATIONAL PARK SERVICE</t>
  </si>
  <si>
    <t>OFFICE OF THE INSPECTOR GENERAL</t>
  </si>
  <si>
    <t>OFFICE OF NATURAL RESOURCES REVENUE</t>
  </si>
  <si>
    <t>U.S. GEOLOGICAL SURVEY</t>
  </si>
  <si>
    <t>OFF. OF SURFACE MINING RECLAMATION AND ENFORCEM.</t>
  </si>
  <si>
    <t>AEI</t>
  </si>
  <si>
    <t>Sea Island, Georgia.</t>
  </si>
  <si>
    <t>2025 AEI World Forum</t>
  </si>
  <si>
    <t>American Enterprise Insitute (AEI)</t>
  </si>
  <si>
    <t>Secretary of the Interior</t>
  </si>
  <si>
    <t>3/14-16/25</t>
  </si>
  <si>
    <t>Transportation</t>
  </si>
  <si>
    <t>Heather Osterhaus, Acting Deputy Ethics Counselor</t>
  </si>
  <si>
    <t>heather.osterhaus@sol.doi.gov</t>
  </si>
  <si>
    <t>Daphne Butler, Acting Deputy Ethics Counselor</t>
  </si>
  <si>
    <t>daphne.butler@sol.doi.gov</t>
  </si>
  <si>
    <t>1353 Travel Report for U.S. DEPARTMENT OF THE INTERIOR, OFFICE OF THE SECRETARY/OFFICE OF THE SOLICITOR for the reporting period OCTOBER 1, 2025- MARCH 31,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</si>
</sst>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26">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s>
  <fills count="12">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s>
  <borders count="76">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style="thick">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
      <left style="thick">
        <color indexed="64"/>
      </left>
      <right style="thin">
        <color indexed="64"/>
      </right>
      <top style="medium">
        <color indexed="64"/>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s>
  <cellStyleXfs count="16">
    <xf numFmtId="0" fontId="0" fillId="0" borderId="0"/>
    <xf numFmtId="0" fontId="5" fillId="8" borderId="2" applyBorder="0">
      <alignment horizontal="center" vertical="center" wrapText="1"/>
    </xf>
    <xf numFmtId="0" fontId="9" fillId="9" borderId="35" applyBorder="0">
      <alignment horizontal="center" wrapText="1"/>
      <protection hidden="1"/>
    </xf>
    <xf numFmtId="0" fontId="16" fillId="8" borderId="30" applyFont="0" applyBorder="0">
      <alignment horizontal="left" vertical="center" wrapText="1"/>
    </xf>
    <xf numFmtId="0" fontId="18" fillId="6" borderId="2" applyBorder="0">
      <alignment horizontal="center"/>
      <protection locked="0"/>
    </xf>
    <xf numFmtId="0" fontId="19" fillId="6" borderId="29" applyBorder="0">
      <alignment horizontal="center"/>
      <protection locked="0"/>
    </xf>
    <xf numFmtId="0" fontId="4" fillId="3" borderId="28" applyBorder="0">
      <alignment horizontal="center" vertical="center"/>
    </xf>
    <xf numFmtId="0" fontId="8" fillId="7" borderId="10" applyBorder="0">
      <alignment horizontal="center" vertical="center" wrapText="1"/>
    </xf>
    <xf numFmtId="0" fontId="4" fillId="2" borderId="27">
      <alignment horizontal="center" vertical="center"/>
    </xf>
    <xf numFmtId="0" fontId="4" fillId="2" borderId="32">
      <alignment horizontal="center" vertical="center" wrapText="1"/>
    </xf>
    <xf numFmtId="0" fontId="6" fillId="6" borderId="0">
      <alignment wrapText="1"/>
      <protection locked="0"/>
    </xf>
    <xf numFmtId="0" fontId="4" fillId="5" borderId="23">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6" fillId="0" borderId="0"/>
  </cellStyleXfs>
  <cellXfs count="363">
    <xf numFmtId="0" fontId="0" fillId="0" borderId="0" xfId="0"/>
    <xf numFmtId="0" fontId="0" fillId="4" borderId="0" xfId="0" applyFill="1"/>
    <xf numFmtId="0" fontId="0" fillId="0" borderId="31" xfId="0" applyBorder="1"/>
    <xf numFmtId="0" fontId="0" fillId="4" borderId="31" xfId="0" applyFill="1" applyBorder="1"/>
    <xf numFmtId="14" fontId="1" fillId="4" borderId="18" xfId="0" applyNumberFormat="1" applyFont="1" applyFill="1" applyBorder="1" applyAlignment="1" applyProtection="1">
      <alignment horizontal="left" vertical="center" wrapText="1"/>
      <protection locked="0"/>
    </xf>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4" xfId="0" applyBorder="1"/>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20"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5"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6" xfId="14" applyFill="1" applyBorder="1">
      <alignment horizontal="left" vertical="center" wrapText="1"/>
      <protection locked="0"/>
    </xf>
    <xf numFmtId="0" fontId="0" fillId="0" borderId="39" xfId="0" applyBorder="1"/>
    <xf numFmtId="0" fontId="3" fillId="7" borderId="41" xfId="0" applyFont="1" applyFill="1" applyBorder="1" applyAlignment="1">
      <alignment vertical="center"/>
    </xf>
    <xf numFmtId="0" fontId="3" fillId="7" borderId="42" xfId="0" applyFont="1" applyFill="1" applyBorder="1" applyAlignment="1">
      <alignment vertical="center"/>
    </xf>
    <xf numFmtId="0" fontId="0" fillId="0" borderId="41" xfId="0" applyBorder="1"/>
    <xf numFmtId="0" fontId="0" fillId="0" borderId="44" xfId="0" applyBorder="1"/>
    <xf numFmtId="0" fontId="1" fillId="4" borderId="47" xfId="14" applyFill="1" applyBorder="1">
      <alignment horizontal="left" vertical="center" wrapText="1"/>
      <protection locked="0"/>
    </xf>
    <xf numFmtId="0" fontId="1" fillId="4" borderId="48" xfId="14" applyFill="1" applyBorder="1">
      <alignment horizontal="left" vertical="center" wrapText="1"/>
      <protection locked="0"/>
    </xf>
    <xf numFmtId="0" fontId="1" fillId="4" borderId="49"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17" xfId="14" applyFill="1" applyBorder="1">
      <alignment horizontal="left" vertical="center" wrapText="1"/>
      <protection locked="0"/>
    </xf>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9" xfId="0" applyBorder="1"/>
    <xf numFmtId="0" fontId="0" fillId="0" borderId="29"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3" fillId="5" borderId="5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5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31" xfId="14" applyFill="1" applyBorder="1" applyAlignment="1">
      <alignment horizontal="center" vertical="center" wrapText="1"/>
      <protection locked="0"/>
    </xf>
    <xf numFmtId="0" fontId="0" fillId="0" borderId="59" xfId="0" applyBorder="1"/>
    <xf numFmtId="0" fontId="1" fillId="4" borderId="55" xfId="14" applyFill="1" applyBorder="1">
      <alignment horizontal="left" vertical="center" wrapText="1"/>
      <protection locked="0"/>
    </xf>
    <xf numFmtId="0" fontId="1" fillId="4" borderId="62" xfId="14" applyFill="1" applyBorder="1">
      <alignment horizontal="left" vertical="center" wrapText="1"/>
      <protection locked="0"/>
    </xf>
    <xf numFmtId="0" fontId="1" fillId="5" borderId="21" xfId="14" applyFill="1" applyBorder="1" applyProtection="1">
      <alignment horizontal="left" vertical="center" wrapText="1"/>
    </xf>
    <xf numFmtId="0" fontId="1" fillId="5" borderId="24" xfId="14" applyFill="1" applyBorder="1" applyProtection="1">
      <alignment horizontal="left" vertical="center" wrapText="1"/>
    </xf>
    <xf numFmtId="0" fontId="1" fillId="5" borderId="63" xfId="14" applyFill="1" applyBorder="1" applyProtection="1">
      <alignment horizontal="left" vertical="center"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0" fillId="0" borderId="0" xfId="0" applyAlignment="1">
      <alignment horizontal="center"/>
    </xf>
    <xf numFmtId="0" fontId="4" fillId="5" borderId="10" xfId="12">
      <alignment vertical="center" wrapText="1"/>
    </xf>
    <xf numFmtId="0" fontId="0" fillId="0" borderId="12" xfId="0" applyBorder="1"/>
    <xf numFmtId="0" fontId="4" fillId="5" borderId="22" xfId="11" applyBorder="1">
      <alignment vertical="center" wrapText="1"/>
    </xf>
    <xf numFmtId="0" fontId="4" fillId="5" borderId="23" xfId="11">
      <alignment vertical="center" wrapText="1"/>
    </xf>
    <xf numFmtId="14" fontId="1" fillId="4" borderId="20" xfId="14" applyNumberFormat="1" applyFill="1" applyBorder="1">
      <alignment horizontal="left" vertical="center" wrapText="1"/>
      <protection locked="0"/>
    </xf>
    <xf numFmtId="6" fontId="1" fillId="4" borderId="54" xfId="0" applyNumberFormat="1" applyFont="1" applyFill="1" applyBorder="1" applyAlignment="1">
      <alignment horizontal="right" vertical="center"/>
    </xf>
    <xf numFmtId="0" fontId="1" fillId="4" borderId="54" xfId="0" applyFont="1" applyFill="1" applyBorder="1" applyAlignment="1">
      <alignment horizontal="center" vertical="center"/>
    </xf>
    <xf numFmtId="0" fontId="1" fillId="4" borderId="54"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6"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20" xfId="0" applyFont="1" applyFill="1" applyBorder="1" applyAlignment="1">
      <alignment horizontal="left" vertical="center" wrapText="1"/>
    </xf>
    <xf numFmtId="6" fontId="1" fillId="4" borderId="26"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6" fontId="1" fillId="4" borderId="37" xfId="0" applyNumberFormat="1" applyFont="1" applyFill="1" applyBorder="1" applyAlignment="1">
      <alignment vertical="center"/>
    </xf>
    <xf numFmtId="0" fontId="1" fillId="4" borderId="55"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3" xfId="0" applyFont="1" applyFill="1" applyBorder="1" applyAlignment="1">
      <alignment vertical="center" wrapText="1"/>
    </xf>
    <xf numFmtId="0" fontId="1" fillId="4" borderId="18" xfId="0" applyFont="1" applyFill="1" applyBorder="1" applyAlignment="1">
      <alignment horizontal="left" vertical="center" wrapText="1"/>
    </xf>
    <xf numFmtId="0" fontId="0" fillId="5" borderId="0" xfId="0" applyFill="1"/>
    <xf numFmtId="0" fontId="4" fillId="5" borderId="18" xfId="11" applyBorder="1">
      <alignment vertical="center" wrapText="1"/>
    </xf>
    <xf numFmtId="0" fontId="3" fillId="0" borderId="0" xfId="0" applyFont="1" applyAlignment="1">
      <alignment vertical="center"/>
    </xf>
    <xf numFmtId="0" fontId="4" fillId="2" borderId="27" xfId="8">
      <alignment horizontal="center" vertical="center"/>
    </xf>
    <xf numFmtId="6" fontId="1" fillId="4" borderId="26" xfId="14" applyNumberFormat="1" applyFill="1" applyBorder="1">
      <alignment horizontal="left" vertical="center" wrapText="1"/>
      <protection locked="0"/>
    </xf>
    <xf numFmtId="6" fontId="1" fillId="4" borderId="62" xfId="14" applyNumberFormat="1" applyFill="1" applyBorder="1">
      <alignment horizontal="left" vertical="center" wrapText="1"/>
      <protection locked="0"/>
    </xf>
    <xf numFmtId="8" fontId="1" fillId="4" borderId="26" xfId="14" applyNumberFormat="1" applyFill="1" applyBorder="1">
      <alignment horizontal="left" vertical="center" wrapText="1"/>
      <protection locked="0"/>
    </xf>
    <xf numFmtId="8" fontId="1" fillId="4" borderId="62" xfId="14" applyNumberFormat="1" applyFill="1" applyBorder="1">
      <alignment horizontal="left" vertical="center" wrapText="1"/>
      <protection locked="0"/>
    </xf>
    <xf numFmtId="14" fontId="1" fillId="4" borderId="25" xfId="14" applyNumberFormat="1" applyFill="1" applyBorder="1">
      <alignment horizontal="left" vertical="center" wrapText="1"/>
      <protection locked="0"/>
    </xf>
    <xf numFmtId="0" fontId="0" fillId="0" borderId="0" xfId="0" applyProtection="1">
      <protection locked="0"/>
    </xf>
    <xf numFmtId="0" fontId="6" fillId="0" borderId="0" xfId="15"/>
    <xf numFmtId="0" fontId="6" fillId="0" borderId="0" xfId="15" applyAlignment="1">
      <alignment wrapText="1"/>
    </xf>
    <xf numFmtId="0" fontId="6" fillId="0" borderId="7" xfId="15" applyBorder="1"/>
    <xf numFmtId="0" fontId="6" fillId="0" borderId="6" xfId="15" applyBorder="1"/>
    <xf numFmtId="0" fontId="6" fillId="0" borderId="12" xfId="15" applyBorder="1"/>
    <xf numFmtId="0" fontId="6" fillId="0" borderId="29" xfId="15" applyBorder="1" applyProtection="1">
      <protection locked="0" hidden="1"/>
    </xf>
    <xf numFmtId="0" fontId="6" fillId="0" borderId="29" xfId="15" applyBorder="1"/>
    <xf numFmtId="0" fontId="6" fillId="0" borderId="3" xfId="15" applyBorder="1"/>
    <xf numFmtId="0" fontId="6" fillId="0" borderId="2" xfId="15" applyBorder="1"/>
    <xf numFmtId="0" fontId="6" fillId="0" borderId="31" xfId="15" applyBorder="1"/>
    <xf numFmtId="0" fontId="6" fillId="0" borderId="0" xfId="15" applyAlignment="1" applyProtection="1">
      <alignment wrapText="1"/>
      <protection hidden="1"/>
    </xf>
    <xf numFmtId="14" fontId="1" fillId="4" borderId="18" xfId="15" applyNumberFormat="1" applyFont="1" applyFill="1" applyBorder="1" applyAlignment="1" applyProtection="1">
      <alignment horizontal="left" vertical="center" wrapText="1"/>
      <protection locked="0"/>
    </xf>
    <xf numFmtId="0" fontId="6" fillId="4" borderId="0" xfId="15" applyFill="1"/>
    <xf numFmtId="0" fontId="6" fillId="4" borderId="31" xfId="15" applyFill="1" applyBorder="1"/>
    <xf numFmtId="0" fontId="6" fillId="0" borderId="0" xfId="15" applyAlignment="1" applyProtection="1">
      <alignment vertical="center" wrapText="1"/>
      <protection hidden="1"/>
    </xf>
    <xf numFmtId="0" fontId="6" fillId="0" borderId="0" xfId="15" applyProtection="1">
      <protection hidden="1"/>
    </xf>
    <xf numFmtId="6" fontId="1" fillId="4" borderId="54" xfId="15" applyNumberFormat="1" applyFont="1" applyFill="1" applyBorder="1" applyAlignment="1">
      <alignment horizontal="right" vertical="center"/>
    </xf>
    <xf numFmtId="0" fontId="1" fillId="4" borderId="54" xfId="15" applyFont="1" applyFill="1" applyBorder="1" applyAlignment="1">
      <alignment horizontal="center" vertical="center"/>
    </xf>
    <xf numFmtId="0" fontId="1" fillId="4" borderId="54" xfId="15" applyFont="1" applyFill="1" applyBorder="1" applyAlignment="1">
      <alignment horizontal="left" vertical="center" wrapText="1"/>
    </xf>
    <xf numFmtId="0" fontId="1" fillId="4" borderId="14" xfId="15" applyFont="1" applyFill="1" applyBorder="1" applyAlignment="1">
      <alignment horizontal="left" vertical="center" wrapText="1"/>
    </xf>
    <xf numFmtId="0" fontId="6" fillId="4" borderId="13" xfId="15" applyFill="1" applyBorder="1" applyAlignment="1">
      <alignment vertical="center" wrapText="1"/>
    </xf>
    <xf numFmtId="14" fontId="1" fillId="4" borderId="18" xfId="15" applyNumberFormat="1" applyFont="1" applyFill="1" applyBorder="1" applyAlignment="1">
      <alignment horizontal="left" vertical="center" wrapText="1"/>
    </xf>
    <xf numFmtId="0" fontId="1" fillId="4" borderId="20" xfId="15" applyFont="1" applyFill="1" applyBorder="1" applyAlignment="1">
      <alignment horizontal="left" vertical="center" wrapText="1"/>
    </xf>
    <xf numFmtId="0" fontId="6" fillId="0" borderId="41" xfId="15" applyBorder="1"/>
    <xf numFmtId="6" fontId="1" fillId="4" borderId="26" xfId="15" applyNumberFormat="1" applyFont="1" applyFill="1" applyBorder="1" applyAlignment="1">
      <alignment horizontal="right" vertical="center"/>
    </xf>
    <xf numFmtId="0" fontId="1" fillId="4" borderId="10" xfId="15" applyFont="1" applyFill="1" applyBorder="1" applyAlignment="1">
      <alignment horizontal="center" vertical="center"/>
    </xf>
    <xf numFmtId="0" fontId="1" fillId="4" borderId="18" xfId="15" applyFont="1" applyFill="1" applyBorder="1" applyAlignment="1">
      <alignment horizontal="center" vertical="center"/>
    </xf>
    <xf numFmtId="0" fontId="1" fillId="4" borderId="11" xfId="15" applyFont="1" applyFill="1" applyBorder="1" applyAlignment="1">
      <alignment horizontal="left" vertical="center" wrapText="1"/>
    </xf>
    <xf numFmtId="6" fontId="1" fillId="4" borderId="37" xfId="15" applyNumberFormat="1" applyFont="1" applyFill="1" applyBorder="1" applyAlignment="1">
      <alignment vertical="center"/>
    </xf>
    <xf numFmtId="0" fontId="1" fillId="4" borderId="55" xfId="15" applyFont="1" applyFill="1" applyBorder="1" applyAlignment="1">
      <alignment horizontal="center" vertical="center"/>
    </xf>
    <xf numFmtId="0" fontId="1" fillId="4" borderId="13" xfId="15" applyFont="1" applyFill="1" applyBorder="1" applyAlignment="1">
      <alignment horizontal="left" vertical="center" wrapText="1"/>
    </xf>
    <xf numFmtId="0" fontId="1" fillId="4" borderId="13" xfId="15" applyFont="1" applyFill="1" applyBorder="1" applyAlignment="1">
      <alignment vertical="center" wrapText="1"/>
    </xf>
    <xf numFmtId="0" fontId="1" fillId="4" borderId="18" xfId="15" applyFont="1" applyFill="1" applyBorder="1" applyAlignment="1">
      <alignment horizontal="left" vertical="center" wrapText="1"/>
    </xf>
    <xf numFmtId="0" fontId="6" fillId="5" borderId="0" xfId="15" applyFill="1"/>
    <xf numFmtId="0" fontId="6" fillId="0" borderId="44" xfId="15" applyBorder="1"/>
    <xf numFmtId="0" fontId="3" fillId="0" borderId="0" xfId="15" applyFont="1" applyAlignment="1">
      <alignment vertical="center"/>
    </xf>
    <xf numFmtId="0" fontId="3" fillId="7" borderId="42" xfId="15" applyFont="1" applyFill="1" applyBorder="1" applyAlignment="1">
      <alignment vertical="center"/>
    </xf>
    <xf numFmtId="0" fontId="6" fillId="6" borderId="16" xfId="15" applyFill="1" applyBorder="1" applyAlignment="1" applyProtection="1">
      <alignment wrapText="1"/>
      <protection locked="0"/>
    </xf>
    <xf numFmtId="0" fontId="3" fillId="5" borderId="52" xfId="15" applyFont="1" applyFill="1" applyBorder="1" applyAlignment="1">
      <alignment vertical="center"/>
    </xf>
    <xf numFmtId="0" fontId="3" fillId="7" borderId="41" xfId="15" applyFont="1" applyFill="1" applyBorder="1" applyAlignment="1">
      <alignment vertical="center"/>
    </xf>
    <xf numFmtId="0" fontId="6" fillId="0" borderId="59" xfId="15" applyBorder="1"/>
    <xf numFmtId="0" fontId="6" fillId="0" borderId="34" xfId="15" applyBorder="1"/>
    <xf numFmtId="0" fontId="6" fillId="0" borderId="39" xfId="15" applyBorder="1"/>
    <xf numFmtId="164" fontId="1" fillId="4" borderId="12" xfId="14" applyNumberFormat="1" applyFill="1" applyBorder="1">
      <alignment horizontal="left" vertical="center" wrapText="1"/>
      <protection locked="0"/>
    </xf>
    <xf numFmtId="0" fontId="1" fillId="4" borderId="13" xfId="14" applyFill="1" applyBorder="1">
      <alignment horizontal="left" vertical="center" wrapText="1"/>
      <protection locked="0"/>
    </xf>
    <xf numFmtId="164" fontId="1" fillId="4" borderId="26" xfId="14" applyNumberFormat="1" applyFill="1" applyBorder="1">
      <alignment horizontal="left" vertical="center" wrapText="1"/>
      <protection locked="0"/>
    </xf>
    <xf numFmtId="0" fontId="1" fillId="4" borderId="10" xfId="14" applyFill="1" applyBorder="1" applyAlignment="1">
      <alignment horizontal="center" vertical="center" wrapText="1"/>
      <protection locked="0"/>
    </xf>
    <xf numFmtId="164" fontId="1" fillId="4" borderId="62" xfId="14" applyNumberFormat="1" applyFill="1" applyBorder="1">
      <alignment horizontal="left" vertical="center" wrapText="1"/>
      <protection locked="0"/>
    </xf>
    <xf numFmtId="0" fontId="1" fillId="4" borderId="55" xfId="14" applyFill="1" applyBorder="1" applyAlignment="1">
      <alignment horizontal="center" vertical="center" wrapText="1"/>
      <protection locked="0"/>
    </xf>
    <xf numFmtId="164" fontId="1" fillId="5" borderId="63" xfId="14" applyNumberFormat="1" applyFill="1" applyBorder="1" applyProtection="1">
      <alignment horizontal="left" vertical="center" wrapText="1"/>
    </xf>
    <xf numFmtId="0" fontId="1" fillId="5" borderId="24" xfId="14" applyFill="1" applyBorder="1" applyAlignment="1" applyProtection="1">
      <alignment horizontal="center" vertical="center" wrapText="1"/>
    </xf>
    <xf numFmtId="164" fontId="1" fillId="4" borderId="66" xfId="14" applyNumberFormat="1" applyFill="1" applyBorder="1">
      <alignment horizontal="left" vertical="center" wrapText="1"/>
      <protection locked="0"/>
    </xf>
    <xf numFmtId="0" fontId="1" fillId="4" borderId="67" xfId="14" applyFill="1" applyBorder="1" applyAlignment="1">
      <alignment horizontal="center" vertical="center" wrapText="1"/>
      <protection locked="0"/>
    </xf>
    <xf numFmtId="0" fontId="1" fillId="4" borderId="68" xfId="14" applyFill="1" applyBorder="1">
      <alignment horizontal="left" vertical="center" wrapText="1"/>
      <protection locked="0"/>
    </xf>
    <xf numFmtId="0" fontId="1" fillId="4" borderId="69" xfId="14" applyFill="1" applyBorder="1">
      <alignment horizontal="left" vertical="center" wrapText="1"/>
      <protection locked="0"/>
    </xf>
    <xf numFmtId="0" fontId="1" fillId="4" borderId="70" xfId="14" applyFill="1" applyBorder="1">
      <alignment horizontal="left" vertical="center" wrapText="1"/>
      <protection locked="0"/>
    </xf>
    <xf numFmtId="14" fontId="1" fillId="4" borderId="71" xfId="14" applyNumberFormat="1" applyFill="1" applyBorder="1">
      <alignment horizontal="left" vertical="center" wrapText="1"/>
      <protection locked="0"/>
    </xf>
    <xf numFmtId="0" fontId="1" fillId="4" borderId="71" xfId="14" applyFill="1" applyBorder="1">
      <alignment horizontal="left" vertical="center" wrapText="1"/>
      <protection locked="0"/>
    </xf>
    <xf numFmtId="0" fontId="1" fillId="4" borderId="18" xfId="14" applyBorder="1">
      <alignment horizontal="left" vertical="center" wrapText="1"/>
      <protection locked="0"/>
    </xf>
    <xf numFmtId="164" fontId="1" fillId="5" borderId="3" xfId="14" applyNumberFormat="1" applyFill="1" applyBorder="1" applyProtection="1">
      <alignment horizontal="left" vertical="center" wrapText="1"/>
    </xf>
    <xf numFmtId="0" fontId="1" fillId="5" borderId="1" xfId="14" applyFill="1" applyBorder="1" applyAlignment="1" applyProtection="1">
      <alignment horizontal="center" vertical="center" wrapText="1"/>
    </xf>
    <xf numFmtId="0" fontId="1" fillId="5" borderId="73" xfId="14" applyFill="1" applyBorder="1" applyProtection="1">
      <alignment horizontal="left" vertical="center" wrapText="1"/>
    </xf>
    <xf numFmtId="0" fontId="4" fillId="5" borderId="74" xfId="11" applyBorder="1">
      <alignment vertical="center" wrapText="1"/>
    </xf>
    <xf numFmtId="0" fontId="4" fillId="5" borderId="75" xfId="11" applyBorder="1">
      <alignment vertical="center" wrapText="1"/>
    </xf>
    <xf numFmtId="0" fontId="1" fillId="4" borderId="14" xfId="14" applyFill="1" applyBorder="1">
      <alignment horizontal="left" vertical="center" wrapText="1"/>
      <protection locked="0"/>
    </xf>
    <xf numFmtId="14" fontId="1" fillId="4" borderId="18" xfId="14" applyNumberFormat="1" applyFill="1" applyBorder="1">
      <alignment horizontal="left" vertical="center" wrapText="1"/>
      <protection locked="0"/>
    </xf>
    <xf numFmtId="164" fontId="1" fillId="4" borderId="49" xfId="14" applyNumberFormat="1" applyFill="1" applyBorder="1">
      <alignment horizontal="left" vertical="center" wrapText="1"/>
      <protection locked="0"/>
    </xf>
    <xf numFmtId="0" fontId="1" fillId="4" borderId="48" xfId="14" applyFill="1" applyBorder="1" applyAlignment="1">
      <alignment horizontal="center" vertical="center" wrapText="1"/>
      <protection locked="0"/>
    </xf>
    <xf numFmtId="0" fontId="6" fillId="0" borderId="0" xfId="0" applyFont="1" applyAlignment="1">
      <alignment wrapText="1"/>
    </xf>
    <xf numFmtId="0" fontId="1" fillId="6" borderId="16" xfId="0" applyFont="1" applyFill="1" applyBorder="1" applyAlignment="1" applyProtection="1">
      <alignment wrapText="1"/>
      <protection locked="0"/>
    </xf>
    <xf numFmtId="0" fontId="1" fillId="6" borderId="12" xfId="14" applyFill="1" applyBorder="1" applyAlignment="1">
      <alignment horizontal="center" vertical="center" wrapText="1"/>
      <protection locked="0"/>
    </xf>
    <xf numFmtId="0" fontId="1" fillId="6" borderId="51" xfId="14" applyFill="1" applyBorder="1" applyAlignment="1">
      <alignment horizontal="center" vertical="center" wrapText="1"/>
      <protection locked="0"/>
    </xf>
    <xf numFmtId="14" fontId="1" fillId="4" borderId="18" xfId="14" applyNumberFormat="1">
      <alignment horizontal="left" vertical="center" wrapText="1"/>
      <protection locked="0"/>
    </xf>
    <xf numFmtId="8" fontId="1" fillId="4" borderId="55" xfId="14" applyNumberFormat="1" applyFill="1" applyBorder="1">
      <alignment horizontal="left" vertical="center" wrapText="1"/>
      <protection locked="0"/>
    </xf>
    <xf numFmtId="0" fontId="6" fillId="0" borderId="0" xfId="0" applyFont="1" applyProtection="1">
      <protection locked="0"/>
    </xf>
    <xf numFmtId="14" fontId="1" fillId="4" borderId="55" xfId="14" applyNumberFormat="1" applyFill="1" applyBorder="1">
      <alignment horizontal="left" vertical="center" wrapText="1"/>
      <protection locked="0"/>
    </xf>
    <xf numFmtId="0" fontId="0" fillId="4" borderId="26" xfId="14" applyFont="1" applyFill="1" applyBorder="1">
      <alignment horizontal="left" vertical="center" wrapText="1"/>
      <protection locked="0"/>
    </xf>
    <xf numFmtId="0" fontId="0" fillId="4" borderId="62" xfId="14" applyFont="1" applyFill="1" applyBorder="1">
      <alignment horizontal="left" vertical="center" wrapText="1"/>
      <protection locked="0"/>
    </xf>
    <xf numFmtId="6" fontId="0" fillId="4" borderId="26" xfId="14" applyNumberFormat="1" applyFont="1" applyFill="1" applyBorder="1">
      <alignment horizontal="left" vertical="center" wrapText="1"/>
      <protection locked="0"/>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5"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3"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9"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5" xfId="0" applyFont="1" applyBorder="1" applyAlignment="1">
      <alignment horizontal="center" vertical="center" wrapText="1"/>
    </xf>
    <xf numFmtId="0" fontId="4" fillId="2" borderId="51" xfId="9" applyBorder="1">
      <alignment horizontal="center" vertical="center" wrapText="1"/>
    </xf>
    <xf numFmtId="0" fontId="0" fillId="0" borderId="56" xfId="0" applyBorder="1"/>
    <xf numFmtId="0" fontId="18" fillId="6" borderId="29" xfId="0" applyFont="1" applyFill="1" applyBorder="1" applyAlignment="1" applyProtection="1">
      <alignment horizontal="center"/>
      <protection locked="0"/>
    </xf>
    <xf numFmtId="0" fontId="0" fillId="0" borderId="0" xfId="0"/>
    <xf numFmtId="0" fontId="19" fillId="6" borderId="29" xfId="0" applyFont="1" applyFill="1" applyBorder="1" applyAlignment="1" applyProtection="1">
      <alignment horizontal="center"/>
      <protection locked="0"/>
    </xf>
    <xf numFmtId="0" fontId="0" fillId="0" borderId="12" xfId="0" applyBorder="1"/>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4" fillId="2" borderId="29" xfId="8" applyBorder="1" applyAlignment="1">
      <alignment horizontal="center" vertical="center" wrapText="1"/>
    </xf>
    <xf numFmtId="0" fontId="4" fillId="2" borderId="12" xfId="8" applyBorder="1" applyAlignment="1">
      <alignment horizontal="center" vertical="center" wrapText="1"/>
    </xf>
    <xf numFmtId="0" fontId="4" fillId="2" borderId="52" xfId="8" applyBorder="1" applyAlignment="1">
      <alignment horizontal="center" vertical="center" wrapText="1"/>
    </xf>
    <xf numFmtId="0" fontId="4" fillId="2" borderId="53" xfId="8" applyBorder="1" applyAlignment="1">
      <alignment horizontal="center" vertical="center" wrapText="1"/>
    </xf>
    <xf numFmtId="0" fontId="4" fillId="6" borderId="2" xfId="6" applyFill="1" applyBorder="1" applyProtection="1">
      <alignment horizontal="center" vertical="center"/>
      <protection locked="0"/>
    </xf>
    <xf numFmtId="0" fontId="4" fillId="6" borderId="29" xfId="6" applyFill="1" applyBorder="1" applyProtection="1">
      <alignment horizontal="center" vertical="center"/>
      <protection locked="0"/>
    </xf>
    <xf numFmtId="0" fontId="4" fillId="6" borderId="52" xfId="6" applyFill="1" applyBorder="1" applyProtection="1">
      <alignment horizontal="center" vertical="center"/>
      <protection locked="0"/>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1" fillId="0" borderId="4" xfId="14" applyFill="1" applyBorder="1" applyAlignment="1">
      <alignment horizontal="center" vertical="center" wrapText="1"/>
      <protection locked="0"/>
    </xf>
    <xf numFmtId="0" fontId="1" fillId="0" borderId="27" xfId="14" applyFill="1" applyBorder="1" applyAlignment="1">
      <alignment horizontal="center" vertical="center" wrapText="1"/>
      <protection locked="0"/>
    </xf>
    <xf numFmtId="0" fontId="1" fillId="0" borderId="57" xfId="14" applyFill="1" applyBorder="1" applyAlignment="1">
      <alignment horizontal="center" vertical="center" wrapText="1"/>
      <protection locked="0"/>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53" xfId="6" applyFill="1" applyBorder="1" applyAlignment="1">
      <alignment horizontal="center" vertical="center" wrapText="1"/>
    </xf>
    <xf numFmtId="0" fontId="4" fillId="2" borderId="51" xfId="8" applyBorder="1" applyAlignment="1">
      <alignment horizontal="center" vertical="center" wrapText="1"/>
    </xf>
    <xf numFmtId="0" fontId="4" fillId="2" borderId="37" xfId="9" applyBorder="1">
      <alignment horizontal="center" vertical="center" wrapText="1"/>
    </xf>
    <xf numFmtId="0" fontId="0" fillId="0" borderId="58" xfId="0" applyBorder="1"/>
    <xf numFmtId="0" fontId="4" fillId="2" borderId="56" xfId="8" applyBorder="1" applyAlignment="1">
      <alignment horizontal="center" vertical="center" wrapText="1"/>
    </xf>
    <xf numFmtId="0" fontId="4" fillId="2" borderId="56" xfId="9" applyBorder="1">
      <alignment horizontal="center" vertical="center" wrapText="1"/>
    </xf>
    <xf numFmtId="0" fontId="4" fillId="2" borderId="29"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2" borderId="52" xfId="8" applyBorder="1">
      <alignment horizontal="center" vertical="center"/>
    </xf>
    <xf numFmtId="0" fontId="4" fillId="2" borderId="16" xfId="8" applyBorder="1">
      <alignment horizontal="center" vertical="center"/>
    </xf>
    <xf numFmtId="0" fontId="4" fillId="2" borderId="53" xfId="8" applyBorder="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4" fillId="5" borderId="23" xfId="11">
      <alignment vertical="center" wrapText="1"/>
    </xf>
    <xf numFmtId="0" fontId="4" fillId="5" borderId="21" xfId="11" applyBorder="1">
      <alignment vertical="center" wrapText="1"/>
    </xf>
    <xf numFmtId="0" fontId="1" fillId="4" borderId="13" xfId="0" applyFont="1" applyFill="1" applyBorder="1" applyAlignment="1" applyProtection="1">
      <alignment horizontal="center" vertical="center" wrapText="1"/>
      <protection locked="0"/>
    </xf>
    <xf numFmtId="0" fontId="0" fillId="0" borderId="14" xfId="0" applyBorder="1"/>
    <xf numFmtId="0" fontId="6" fillId="5" borderId="45" xfId="13" applyFill="1" applyBorder="1">
      <alignment horizontal="center" vertical="center"/>
    </xf>
    <xf numFmtId="0" fontId="6" fillId="5" borderId="46" xfId="13" applyFill="1" applyBorder="1">
      <alignment horizontal="center" vertical="center"/>
    </xf>
    <xf numFmtId="0" fontId="6" fillId="5" borderId="50" xfId="13" applyFill="1" applyBorder="1">
      <alignment horizontal="center" vertical="center"/>
    </xf>
    <xf numFmtId="0" fontId="4" fillId="5" borderId="10" xfId="12">
      <alignment vertical="center" wrapText="1"/>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9" fillId="9" borderId="38" xfId="0" applyFont="1" applyFill="1" applyBorder="1" applyAlignment="1" applyProtection="1">
      <alignment horizontal="center" wrapText="1"/>
      <protection hidden="1"/>
    </xf>
    <xf numFmtId="0" fontId="9" fillId="9" borderId="36" xfId="0" applyFont="1" applyFill="1" applyBorder="1" applyAlignment="1" applyProtection="1">
      <alignment horizontal="center" wrapText="1"/>
      <protection hidden="1"/>
    </xf>
    <xf numFmtId="0" fontId="4" fillId="5" borderId="18" xfId="11" applyBorder="1">
      <alignment vertical="center" wrapText="1"/>
    </xf>
    <xf numFmtId="0" fontId="4" fillId="5" borderId="21" xfId="11" applyBorder="1" applyAlignment="1">
      <alignment horizontal="center" vertical="center" wrapText="1"/>
    </xf>
    <xf numFmtId="0" fontId="4" fillId="5" borderId="24" xfId="11" applyBorder="1" applyAlignment="1">
      <alignment horizontal="center" vertical="center" wrapText="1"/>
    </xf>
    <xf numFmtId="0" fontId="4" fillId="5" borderId="22" xfId="11"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0" fillId="0" borderId="64" xfId="0" applyBorder="1"/>
    <xf numFmtId="0" fontId="0" fillId="0" borderId="65" xfId="0" applyBorder="1"/>
    <xf numFmtId="0" fontId="6" fillId="6" borderId="16" xfId="10" applyBorder="1">
      <alignment wrapText="1"/>
      <protection locked="0"/>
    </xf>
    <xf numFmtId="0" fontId="6" fillId="6" borderId="53" xfId="10" applyBorder="1">
      <alignment wrapText="1"/>
      <protection locked="0"/>
    </xf>
    <xf numFmtId="0" fontId="4" fillId="2" borderId="51" xfId="8" applyBorder="1">
      <alignment horizontal="center" vertical="center"/>
    </xf>
    <xf numFmtId="0" fontId="4" fillId="2" borderId="56" xfId="8" applyBorder="1">
      <alignment horizontal="center" vertical="center"/>
    </xf>
    <xf numFmtId="0" fontId="3" fillId="8" borderId="40" xfId="0" applyFont="1" applyFill="1" applyBorder="1" applyAlignment="1">
      <alignment horizontal="center"/>
    </xf>
    <xf numFmtId="0" fontId="3" fillId="8" borderId="43" xfId="0" applyFont="1" applyFill="1" applyBorder="1" applyAlignment="1">
      <alignment horizontal="center"/>
    </xf>
    <xf numFmtId="0" fontId="16" fillId="8" borderId="60" xfId="0" applyFont="1" applyFill="1" applyBorder="1" applyAlignment="1">
      <alignment horizontal="left" vertical="center" wrapText="1"/>
    </xf>
    <xf numFmtId="0" fontId="2" fillId="8" borderId="61" xfId="0" applyFont="1" applyFill="1" applyBorder="1" applyAlignment="1">
      <alignment horizontal="left" vertical="center" wrapText="1"/>
    </xf>
    <xf numFmtId="0" fontId="2" fillId="8" borderId="24" xfId="0" applyFont="1" applyFill="1" applyBorder="1" applyAlignment="1">
      <alignment horizontal="left" vertical="center" wrapText="1"/>
    </xf>
    <xf numFmtId="0" fontId="2" fillId="8" borderId="39" xfId="0" applyFont="1" applyFill="1" applyBorder="1" applyAlignment="1">
      <alignment horizontal="left" vertical="center" wrapText="1"/>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9"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4" fillId="2" borderId="27" xfId="9" applyBorder="1">
      <alignment horizontal="center" vertical="center" wrapText="1"/>
    </xf>
    <xf numFmtId="0" fontId="0" fillId="0" borderId="57" xfId="0" applyBorder="1"/>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6" fillId="0" borderId="56" xfId="15" applyBorder="1"/>
    <xf numFmtId="0" fontId="18" fillId="6" borderId="29" xfId="15" applyFont="1" applyFill="1" applyBorder="1" applyAlignment="1" applyProtection="1">
      <alignment horizontal="center"/>
      <protection locked="0"/>
    </xf>
    <xf numFmtId="0" fontId="6" fillId="0" borderId="0" xfId="15"/>
    <xf numFmtId="0" fontId="19" fillId="6" borderId="29" xfId="15" applyFont="1" applyFill="1" applyBorder="1" applyAlignment="1" applyProtection="1">
      <alignment horizontal="center"/>
      <protection locked="0"/>
    </xf>
    <xf numFmtId="0" fontId="6" fillId="0" borderId="12" xfId="15" applyBorder="1"/>
    <xf numFmtId="0" fontId="6" fillId="0" borderId="58" xfId="15" applyBorder="1"/>
    <xf numFmtId="0" fontId="1" fillId="5" borderId="15" xfId="15" applyFont="1" applyFill="1" applyBorder="1" applyAlignment="1">
      <alignment horizontal="center" vertical="center" wrapText="1"/>
    </xf>
    <xf numFmtId="0" fontId="1" fillId="5" borderId="16" xfId="15" applyFont="1" applyFill="1" applyBorder="1" applyAlignment="1">
      <alignment horizontal="center" vertical="center" wrapText="1"/>
    </xf>
    <xf numFmtId="0" fontId="1" fillId="5" borderId="17" xfId="15" applyFont="1" applyFill="1" applyBorder="1" applyAlignment="1">
      <alignment horizontal="center" vertical="center" wrapText="1"/>
    </xf>
    <xf numFmtId="0" fontId="1" fillId="4" borderId="13" xfId="15" applyFont="1" applyFill="1" applyBorder="1" applyAlignment="1" applyProtection="1">
      <alignment horizontal="center" vertical="center" wrapText="1"/>
      <protection locked="0"/>
    </xf>
    <xf numFmtId="0" fontId="6" fillId="0" borderId="14" xfId="15" applyBorder="1"/>
    <xf numFmtId="0" fontId="3" fillId="0" borderId="0" xfId="15" applyFont="1" applyAlignment="1">
      <alignment horizontal="center" vertical="center"/>
    </xf>
    <xf numFmtId="0" fontId="16" fillId="0" borderId="0" xfId="15" applyFont="1" applyAlignment="1">
      <alignment horizontal="center" vertical="center" wrapText="1"/>
    </xf>
    <xf numFmtId="49" fontId="16" fillId="0" borderId="0" xfId="15" applyNumberFormat="1" applyFont="1" applyAlignment="1">
      <alignment horizontal="center" vertical="center"/>
    </xf>
    <xf numFmtId="0" fontId="6" fillId="0" borderId="0" xfId="15" applyAlignment="1">
      <alignment horizontal="center" wrapText="1"/>
    </xf>
    <xf numFmtId="0" fontId="6" fillId="0" borderId="0" xfId="15" applyAlignment="1">
      <alignment horizontal="center"/>
    </xf>
    <xf numFmtId="0" fontId="6" fillId="0" borderId="16" xfId="15" applyBorder="1" applyAlignment="1">
      <alignment horizontal="center"/>
    </xf>
    <xf numFmtId="0" fontId="9" fillId="9" borderId="38" xfId="15" applyFont="1" applyFill="1" applyBorder="1" applyAlignment="1" applyProtection="1">
      <alignment horizontal="center" wrapText="1"/>
      <protection hidden="1"/>
    </xf>
    <xf numFmtId="0" fontId="9" fillId="9" borderId="36" xfId="15" applyFont="1" applyFill="1" applyBorder="1" applyAlignment="1" applyProtection="1">
      <alignment horizontal="center" wrapText="1"/>
      <protection hidden="1"/>
    </xf>
    <xf numFmtId="0" fontId="6" fillId="0" borderId="64" xfId="15" applyBorder="1"/>
    <xf numFmtId="0" fontId="6" fillId="0" borderId="65" xfId="15" applyBorder="1"/>
    <xf numFmtId="0" fontId="3" fillId="8" borderId="40" xfId="15" applyFont="1" applyFill="1" applyBorder="1" applyAlignment="1">
      <alignment horizontal="center"/>
    </xf>
    <xf numFmtId="0" fontId="3" fillId="8" borderId="43" xfId="15" applyFont="1" applyFill="1" applyBorder="1" applyAlignment="1">
      <alignment horizontal="center"/>
    </xf>
    <xf numFmtId="0" fontId="16" fillId="8" borderId="60" xfId="15" applyFont="1" applyFill="1" applyBorder="1" applyAlignment="1">
      <alignment horizontal="left" vertical="center" wrapText="1"/>
    </xf>
    <xf numFmtId="0" fontId="2" fillId="8" borderId="61" xfId="15" applyFont="1" applyFill="1" applyBorder="1" applyAlignment="1">
      <alignment horizontal="left" vertical="center" wrapText="1"/>
    </xf>
    <xf numFmtId="0" fontId="2" fillId="8" borderId="24" xfId="15" applyFont="1" applyFill="1" applyBorder="1" applyAlignment="1">
      <alignment horizontal="left" vertical="center" wrapText="1"/>
    </xf>
    <xf numFmtId="0" fontId="2" fillId="8" borderId="39" xfId="15" applyFont="1" applyFill="1" applyBorder="1" applyAlignment="1">
      <alignment horizontal="left" vertical="center" wrapText="1"/>
    </xf>
    <xf numFmtId="0" fontId="25" fillId="8" borderId="2" xfId="15" applyFont="1" applyFill="1" applyBorder="1" applyAlignment="1">
      <alignment horizontal="center" vertical="center" wrapText="1"/>
    </xf>
    <xf numFmtId="0" fontId="25" fillId="8" borderId="1" xfId="15" applyFont="1" applyFill="1" applyBorder="1" applyAlignment="1">
      <alignment horizontal="center" vertical="center" wrapText="1"/>
    </xf>
    <xf numFmtId="0" fontId="25" fillId="8" borderId="3" xfId="15" applyFont="1" applyFill="1" applyBorder="1" applyAlignment="1">
      <alignment horizontal="center" vertical="center" wrapText="1"/>
    </xf>
    <xf numFmtId="0" fontId="25" fillId="8" borderId="29" xfId="15" applyFont="1" applyFill="1" applyBorder="1" applyAlignment="1">
      <alignment horizontal="center" vertical="center" wrapText="1"/>
    </xf>
    <xf numFmtId="0" fontId="25" fillId="8" borderId="0" xfId="15" applyFont="1" applyFill="1" applyAlignment="1">
      <alignment horizontal="center" vertical="center" wrapText="1"/>
    </xf>
    <xf numFmtId="0" fontId="25" fillId="8" borderId="12" xfId="15" applyFont="1" applyFill="1" applyBorder="1" applyAlignment="1">
      <alignment horizontal="center" vertical="center" wrapText="1"/>
    </xf>
    <xf numFmtId="0" fontId="6" fillId="0" borderId="57" xfId="15" applyBorder="1"/>
    <xf numFmtId="0" fontId="1" fillId="4" borderId="13" xfId="15" applyFont="1" applyFill="1" applyBorder="1" applyAlignment="1">
      <alignment horizontal="center" vertical="center" wrapText="1"/>
    </xf>
    <xf numFmtId="0" fontId="1" fillId="4" borderId="0" xfId="15" applyFont="1" applyFill="1" applyAlignment="1">
      <alignment horizontal="center" vertical="center" wrapText="1"/>
    </xf>
    <xf numFmtId="0" fontId="1" fillId="4" borderId="14" xfId="15" applyFont="1" applyFill="1" applyBorder="1" applyAlignment="1">
      <alignment horizontal="center" vertical="center" wrapText="1"/>
    </xf>
    <xf numFmtId="0" fontId="6" fillId="5" borderId="4" xfId="13" applyFill="1">
      <alignment horizontal="center" vertical="center"/>
    </xf>
    <xf numFmtId="0" fontId="6" fillId="5" borderId="72" xfId="13" applyFill="1" applyBorder="1">
      <alignment horizontal="center" vertical="center"/>
    </xf>
    <xf numFmtId="0" fontId="4" fillId="5" borderId="75" xfId="11" applyBorder="1">
      <alignment vertical="center" wrapText="1"/>
    </xf>
    <xf numFmtId="0" fontId="4" fillId="5" borderId="73" xfId="11" applyBorder="1">
      <alignment vertical="center" wrapText="1"/>
    </xf>
    <xf numFmtId="0" fontId="1" fillId="5" borderId="70"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69" xfId="0" applyFont="1" applyFill="1" applyBorder="1" applyAlignment="1">
      <alignment horizontal="center" vertical="center" wrapText="1"/>
    </xf>
    <xf numFmtId="0" fontId="1" fillId="5" borderId="13"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4" xfId="0" applyFont="1" applyFill="1" applyBorder="1" applyAlignment="1">
      <alignment horizontal="center" vertical="center" wrapText="1"/>
    </xf>
    <xf numFmtId="0" fontId="0" fillId="0" borderId="57" xfId="0" applyBorder="1" applyAlignment="1">
      <alignment horizontal="center"/>
    </xf>
    <xf numFmtId="0" fontId="0" fillId="0" borderId="58" xfId="0" applyBorder="1" applyAlignment="1">
      <alignment horizontal="center"/>
    </xf>
    <xf numFmtId="0" fontId="4" fillId="5" borderId="22" xfId="11" applyBorder="1">
      <alignment vertical="center" wrapText="1"/>
    </xf>
    <xf numFmtId="0" fontId="4" fillId="5" borderId="24" xfId="11" applyBorder="1">
      <alignment vertical="center" wrapText="1"/>
    </xf>
    <xf numFmtId="0" fontId="1" fillId="4" borderId="0" xfId="0" applyFont="1" applyFill="1" applyAlignment="1" applyProtection="1">
      <alignment horizontal="center" vertical="center" wrapText="1"/>
      <protection locked="0"/>
    </xf>
    <xf numFmtId="0" fontId="1" fillId="4" borderId="14" xfId="0" applyFont="1" applyFill="1" applyBorder="1" applyAlignment="1" applyProtection="1">
      <alignment horizontal="center" vertical="center" wrapText="1"/>
      <protection locked="0"/>
    </xf>
    <xf numFmtId="0" fontId="4" fillId="5" borderId="11" xfId="12" applyBorder="1">
      <alignment vertical="center" wrapText="1"/>
    </xf>
    <xf numFmtId="0" fontId="4" fillId="5" borderId="19" xfId="12" applyBorder="1">
      <alignment vertical="center" wrapText="1"/>
    </xf>
  </cellXfs>
  <cellStyles count="16">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Normal" xfId="0" builtinId="0"/>
    <cellStyle name="Normal 2" xfId="15" xr:uid="{01127438-6CC2-4C37-96FB-B9CC6A08FE5B}"/>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1" width="3.453125" customWidth="1"/>
    <col min="2" max="2" width="3.26953125" customWidth="1"/>
  </cols>
  <sheetData>
    <row r="1" spans="1:13">
      <c r="A1" s="184" t="s">
        <v>0</v>
      </c>
      <c r="B1" s="185"/>
      <c r="C1" s="185"/>
      <c r="D1" s="185"/>
      <c r="E1" s="185"/>
      <c r="F1" s="185"/>
      <c r="G1" s="185"/>
      <c r="H1" s="185"/>
      <c r="I1" s="185"/>
      <c r="J1" s="185"/>
      <c r="K1" s="185"/>
      <c r="L1" s="185"/>
      <c r="M1" s="186"/>
    </row>
    <row r="2" spans="1:13">
      <c r="A2" s="187"/>
      <c r="B2" s="188"/>
      <c r="C2" s="188"/>
      <c r="D2" s="188"/>
      <c r="E2" s="188"/>
      <c r="F2" s="188"/>
      <c r="G2" s="188"/>
      <c r="H2" s="188"/>
      <c r="I2" s="188"/>
      <c r="J2" s="188"/>
      <c r="K2" s="188"/>
      <c r="L2" s="188"/>
      <c r="M2" s="189"/>
    </row>
    <row r="3" spans="1:13">
      <c r="A3" s="190"/>
      <c r="B3" s="191"/>
      <c r="C3" s="191"/>
      <c r="D3" s="191"/>
      <c r="E3" s="191"/>
      <c r="F3" s="191"/>
      <c r="G3" s="191"/>
      <c r="H3" s="191"/>
      <c r="I3" s="191"/>
      <c r="J3" s="191"/>
      <c r="K3" s="191"/>
      <c r="L3" s="191"/>
      <c r="M3" s="192"/>
    </row>
    <row r="4" spans="1:13" ht="52.5" customHeight="1">
      <c r="A4" s="195" t="s">
        <v>1</v>
      </c>
      <c r="B4" s="195"/>
      <c r="C4" s="195"/>
      <c r="D4" s="195"/>
      <c r="E4" s="195"/>
      <c r="F4" s="195"/>
      <c r="G4" s="195"/>
      <c r="H4" s="195"/>
      <c r="I4" s="195"/>
      <c r="J4" s="195"/>
      <c r="K4" s="195"/>
      <c r="L4" s="195"/>
      <c r="M4" s="195"/>
    </row>
    <row r="5" spans="1:13">
      <c r="A5" s="6"/>
      <c r="B5" s="6"/>
      <c r="C5" s="6"/>
      <c r="D5" s="6"/>
      <c r="E5" s="6"/>
      <c r="F5" s="6"/>
      <c r="G5" s="6"/>
      <c r="H5" s="6"/>
      <c r="I5" s="6"/>
      <c r="J5" s="6"/>
      <c r="K5" s="6"/>
      <c r="L5" s="6"/>
      <c r="M5" s="6"/>
    </row>
    <row r="6" spans="1:13" ht="63" customHeight="1">
      <c r="A6" s="193" t="s">
        <v>2</v>
      </c>
      <c r="B6" s="193"/>
      <c r="C6" s="193"/>
      <c r="D6" s="193"/>
      <c r="E6" s="193"/>
      <c r="F6" s="193"/>
      <c r="G6" s="193"/>
      <c r="H6" s="193"/>
      <c r="I6" s="193"/>
      <c r="J6" s="193"/>
      <c r="K6" s="193"/>
      <c r="L6" s="193"/>
      <c r="M6" s="193"/>
    </row>
    <row r="7" spans="1:13">
      <c r="A7" s="6"/>
      <c r="B7" s="6"/>
      <c r="C7" s="6"/>
      <c r="D7" s="6"/>
      <c r="E7" s="6"/>
      <c r="F7" s="6"/>
      <c r="G7" s="6"/>
      <c r="H7" s="6"/>
      <c r="I7" s="6"/>
      <c r="J7" s="6"/>
      <c r="K7" s="6"/>
      <c r="L7" s="6"/>
      <c r="M7" s="6"/>
    </row>
    <row r="8" spans="1:13" ht="42" customHeight="1">
      <c r="A8" s="194" t="s">
        <v>3</v>
      </c>
      <c r="B8" s="194"/>
      <c r="C8" s="194"/>
      <c r="D8" s="194"/>
      <c r="E8" s="194"/>
      <c r="F8" s="194"/>
      <c r="G8" s="194"/>
      <c r="H8" s="194"/>
      <c r="I8" s="194"/>
      <c r="J8" s="194"/>
      <c r="K8" s="194"/>
      <c r="L8" s="194"/>
      <c r="M8" s="194"/>
    </row>
    <row r="9" spans="1:13">
      <c r="A9" s="6"/>
      <c r="B9" s="6"/>
      <c r="C9" s="6"/>
      <c r="D9" s="6"/>
      <c r="E9" s="6"/>
      <c r="F9" s="6"/>
      <c r="G9" s="6"/>
      <c r="H9" s="6"/>
      <c r="I9" s="6"/>
      <c r="J9" s="6"/>
      <c r="K9" s="6"/>
      <c r="L9" s="6"/>
      <c r="M9" s="6"/>
    </row>
    <row r="10" spans="1:13" ht="15.5">
      <c r="A10" s="37" t="s">
        <v>4</v>
      </c>
      <c r="B10" s="6"/>
      <c r="C10" s="6"/>
      <c r="D10" s="6"/>
      <c r="E10" s="6"/>
      <c r="F10" s="6"/>
      <c r="G10" s="6"/>
      <c r="H10" s="6"/>
      <c r="I10" s="6"/>
      <c r="J10" s="6"/>
      <c r="K10" s="6"/>
      <c r="L10" s="6"/>
      <c r="M10" s="6"/>
    </row>
    <row r="11" spans="1:13" ht="13">
      <c r="A11" s="32"/>
      <c r="B11" s="6"/>
      <c r="C11" s="6"/>
      <c r="D11" s="6"/>
      <c r="E11" s="6"/>
      <c r="F11" s="6"/>
      <c r="G11" s="6"/>
      <c r="H11" s="6"/>
      <c r="I11" s="6"/>
      <c r="J11" s="6"/>
      <c r="K11" s="6"/>
      <c r="L11" s="6"/>
      <c r="M11" s="6"/>
    </row>
    <row r="12" spans="1:13" s="36" customFormat="1" ht="13">
      <c r="A12" s="35" t="s">
        <v>5</v>
      </c>
      <c r="B12" s="32"/>
      <c r="C12" s="32"/>
      <c r="D12" s="32"/>
      <c r="E12" s="32"/>
      <c r="F12" s="32"/>
      <c r="G12" s="32"/>
      <c r="H12" s="32"/>
      <c r="I12" s="32"/>
      <c r="J12" s="32"/>
      <c r="K12" s="32"/>
      <c r="L12" s="32"/>
      <c r="M12" s="32"/>
    </row>
    <row r="13" spans="1:13" ht="30" customHeight="1">
      <c r="A13" s="8"/>
      <c r="B13" s="180" t="s">
        <v>6</v>
      </c>
      <c r="C13" s="181"/>
      <c r="D13" s="181"/>
      <c r="E13" s="181"/>
      <c r="F13" s="181"/>
      <c r="G13" s="181"/>
      <c r="H13" s="181"/>
      <c r="I13" s="181"/>
      <c r="J13" s="181"/>
      <c r="K13" s="181"/>
      <c r="L13" s="181"/>
      <c r="M13" s="181"/>
    </row>
    <row r="14" spans="1:13" ht="30" customHeight="1">
      <c r="A14" s="8"/>
      <c r="B14" s="8" t="s">
        <v>7</v>
      </c>
      <c r="C14" s="180" t="s">
        <v>8</v>
      </c>
      <c r="D14" s="180"/>
      <c r="E14" s="180"/>
      <c r="F14" s="180"/>
      <c r="G14" s="180"/>
      <c r="H14" s="180"/>
      <c r="I14" s="180"/>
      <c r="J14" s="180"/>
      <c r="K14" s="180"/>
      <c r="L14" s="180"/>
      <c r="M14" s="180"/>
    </row>
    <row r="15" spans="1:13" ht="25.5" customHeight="1">
      <c r="A15" s="7"/>
      <c r="B15" s="8" t="s">
        <v>7</v>
      </c>
      <c r="C15" s="180" t="s">
        <v>9</v>
      </c>
      <c r="D15" s="180"/>
      <c r="E15" s="180"/>
      <c r="F15" s="180"/>
      <c r="G15" s="180"/>
      <c r="H15" s="180"/>
      <c r="I15" s="180"/>
      <c r="J15" s="180"/>
      <c r="K15" s="180"/>
      <c r="L15" s="180"/>
      <c r="M15" s="180"/>
    </row>
    <row r="16" spans="1:13" ht="36.75" customHeight="1">
      <c r="A16" s="7"/>
      <c r="B16" s="8" t="s">
        <v>7</v>
      </c>
      <c r="C16" s="180" t="s">
        <v>10</v>
      </c>
      <c r="D16" s="180"/>
      <c r="E16" s="180"/>
      <c r="F16" s="180"/>
      <c r="G16" s="180"/>
      <c r="H16" s="180"/>
      <c r="I16" s="180"/>
      <c r="J16" s="180"/>
      <c r="K16" s="180"/>
      <c r="L16" s="180"/>
      <c r="M16" s="180"/>
    </row>
    <row r="17" spans="1:13" ht="16.5" customHeight="1">
      <c r="A17" s="35" t="s">
        <v>11</v>
      </c>
      <c r="B17" s="6"/>
      <c r="C17" s="6"/>
      <c r="D17" s="6"/>
      <c r="E17" s="6"/>
      <c r="F17" s="6"/>
      <c r="G17" s="6"/>
      <c r="H17" s="6"/>
      <c r="I17" s="6"/>
      <c r="J17" s="6"/>
      <c r="K17" s="6"/>
      <c r="L17" s="6"/>
      <c r="M17" s="6"/>
    </row>
    <row r="18" spans="1:13" ht="34.5" customHeight="1">
      <c r="A18" s="8"/>
      <c r="B18" s="196" t="s">
        <v>12</v>
      </c>
      <c r="C18" s="197"/>
      <c r="D18" s="197"/>
      <c r="E18" s="197"/>
      <c r="F18" s="197"/>
      <c r="G18" s="197"/>
      <c r="H18" s="197"/>
      <c r="I18" s="197"/>
      <c r="J18" s="197"/>
      <c r="K18" s="197"/>
      <c r="L18" s="197"/>
      <c r="M18" s="197"/>
    </row>
    <row r="19" spans="1:13" ht="21.75" customHeight="1">
      <c r="A19" s="7"/>
      <c r="B19" s="8" t="s">
        <v>7</v>
      </c>
      <c r="C19" s="180" t="s">
        <v>13</v>
      </c>
      <c r="D19" s="180"/>
      <c r="E19" s="180"/>
      <c r="F19" s="180"/>
      <c r="G19" s="180"/>
      <c r="H19" s="180"/>
      <c r="I19" s="180"/>
      <c r="J19" s="180"/>
      <c r="K19" s="180"/>
      <c r="L19" s="180"/>
      <c r="M19" s="180"/>
    </row>
    <row r="20" spans="1:13" ht="71.25" customHeight="1">
      <c r="A20" s="7"/>
      <c r="B20" s="8" t="s">
        <v>7</v>
      </c>
      <c r="C20" s="180" t="s">
        <v>14</v>
      </c>
      <c r="D20" s="181"/>
      <c r="E20" s="181"/>
      <c r="F20" s="181"/>
      <c r="G20" s="181"/>
      <c r="H20" s="181"/>
      <c r="I20" s="181"/>
      <c r="J20" s="181"/>
      <c r="K20" s="181"/>
      <c r="L20" s="181"/>
      <c r="M20" s="181"/>
    </row>
    <row r="21" spans="1:13" ht="27.75" customHeight="1">
      <c r="A21" s="7"/>
      <c r="B21" s="8" t="s">
        <v>7</v>
      </c>
      <c r="C21" s="180" t="s">
        <v>15</v>
      </c>
      <c r="D21" s="181"/>
      <c r="E21" s="181"/>
      <c r="F21" s="181"/>
      <c r="G21" s="181"/>
      <c r="H21" s="181"/>
      <c r="I21" s="181"/>
      <c r="J21" s="181"/>
      <c r="K21" s="181"/>
      <c r="L21" s="181"/>
      <c r="M21" s="181"/>
    </row>
    <row r="22" spans="1:13" ht="23.25" customHeight="1">
      <c r="A22" s="35" t="s">
        <v>16</v>
      </c>
      <c r="B22" s="8"/>
      <c r="C22" s="66"/>
      <c r="D22" s="66"/>
      <c r="E22" s="66"/>
      <c r="F22" s="66"/>
      <c r="G22" s="66"/>
      <c r="H22" s="66"/>
      <c r="I22" s="66"/>
      <c r="J22" s="66"/>
      <c r="K22" s="66"/>
      <c r="L22" s="66"/>
      <c r="M22" s="66"/>
    </row>
    <row r="23" spans="1:13" ht="44.25" customHeight="1">
      <c r="A23" s="8"/>
      <c r="B23" s="196" t="s">
        <v>17</v>
      </c>
      <c r="C23" s="197"/>
      <c r="D23" s="197"/>
      <c r="E23" s="197"/>
      <c r="F23" s="197"/>
      <c r="G23" s="197"/>
      <c r="H23" s="197"/>
      <c r="I23" s="197"/>
      <c r="J23" s="197"/>
      <c r="K23" s="197"/>
      <c r="L23" s="197"/>
      <c r="M23" s="197"/>
    </row>
    <row r="24" spans="1:13" ht="19.5" customHeight="1">
      <c r="A24" s="8"/>
      <c r="B24" s="41" t="s">
        <v>18</v>
      </c>
      <c r="C24" s="41"/>
      <c r="D24" s="41"/>
      <c r="E24" s="41"/>
      <c r="F24" s="41"/>
      <c r="G24" s="41"/>
      <c r="H24" s="41"/>
      <c r="I24" s="41"/>
      <c r="J24" s="41"/>
      <c r="K24" s="41"/>
      <c r="L24" s="41"/>
      <c r="M24" s="41"/>
    </row>
    <row r="25" spans="1:13" ht="19.5" customHeight="1">
      <c r="A25" s="8"/>
      <c r="B25" s="8" t="s">
        <v>7</v>
      </c>
      <c r="C25" s="183" t="s">
        <v>19</v>
      </c>
      <c r="D25" s="183"/>
      <c r="E25" s="183"/>
      <c r="F25" s="183"/>
      <c r="G25" s="183"/>
      <c r="H25" s="183"/>
      <c r="I25" s="183"/>
      <c r="J25" s="183"/>
      <c r="K25" s="183"/>
      <c r="L25" s="183"/>
      <c r="M25" s="183"/>
    </row>
    <row r="26" spans="1:13" ht="34.5" customHeight="1">
      <c r="A26" s="8"/>
      <c r="B26" s="8" t="s">
        <v>7</v>
      </c>
      <c r="C26" s="180" t="s">
        <v>15</v>
      </c>
      <c r="D26" s="181"/>
      <c r="E26" s="181"/>
      <c r="F26" s="181"/>
      <c r="G26" s="181"/>
      <c r="H26" s="181"/>
      <c r="I26" s="181"/>
      <c r="J26" s="181"/>
      <c r="K26" s="181"/>
      <c r="L26" s="181"/>
      <c r="M26" s="181"/>
    </row>
    <row r="27" spans="1:13" ht="16.5" customHeight="1">
      <c r="A27" s="8"/>
      <c r="B27" s="182" t="s">
        <v>20</v>
      </c>
      <c r="C27" s="182"/>
      <c r="D27" s="182"/>
      <c r="E27" s="182"/>
      <c r="F27" s="182"/>
      <c r="G27" s="182"/>
      <c r="H27" s="182"/>
      <c r="I27" s="182"/>
      <c r="J27" s="182"/>
      <c r="K27" s="182"/>
      <c r="L27" s="182"/>
      <c r="M27" s="182"/>
    </row>
    <row r="28" spans="1:13" ht="18.75" customHeight="1">
      <c r="A28" s="8"/>
      <c r="B28" s="8" t="s">
        <v>7</v>
      </c>
      <c r="C28" s="180" t="s">
        <v>21</v>
      </c>
      <c r="D28" s="181"/>
      <c r="E28" s="181"/>
      <c r="F28" s="181"/>
      <c r="G28" s="181"/>
      <c r="H28" s="181"/>
      <c r="I28" s="181"/>
      <c r="J28" s="181"/>
      <c r="K28" s="181"/>
      <c r="L28" s="181"/>
      <c r="M28" s="181"/>
    </row>
    <row r="29" spans="1:13" ht="30" customHeight="1">
      <c r="A29" s="8"/>
      <c r="B29" s="8" t="s">
        <v>7</v>
      </c>
      <c r="C29" s="180" t="s">
        <v>22</v>
      </c>
      <c r="D29" s="180"/>
      <c r="E29" s="180"/>
      <c r="F29" s="180"/>
      <c r="G29" s="180"/>
      <c r="H29" s="180"/>
      <c r="I29" s="180"/>
      <c r="J29" s="180"/>
      <c r="K29" s="180"/>
      <c r="L29" s="180"/>
      <c r="M29" s="180"/>
    </row>
    <row r="30" spans="1:13" ht="92.25" customHeight="1">
      <c r="A30" s="8"/>
      <c r="B30" s="8"/>
      <c r="C30" s="33" t="s">
        <v>7</v>
      </c>
      <c r="D30" s="180" t="s">
        <v>23</v>
      </c>
      <c r="E30" s="180"/>
      <c r="F30" s="180"/>
      <c r="G30" s="180"/>
      <c r="H30" s="180"/>
      <c r="I30" s="180"/>
      <c r="J30" s="180"/>
      <c r="K30" s="180"/>
      <c r="L30" s="180"/>
      <c r="M30" s="180"/>
    </row>
    <row r="31" spans="1:13" ht="15.75" customHeight="1">
      <c r="A31" s="8"/>
      <c r="B31" s="182" t="s">
        <v>24</v>
      </c>
      <c r="C31" s="182"/>
      <c r="D31" s="182"/>
      <c r="E31" s="182"/>
      <c r="F31" s="182"/>
      <c r="G31" s="182"/>
      <c r="H31" s="182"/>
      <c r="I31" s="182"/>
      <c r="J31" s="182"/>
      <c r="K31" s="182"/>
      <c r="L31" s="182"/>
      <c r="M31" s="182"/>
    </row>
    <row r="32" spans="1:13" ht="44.25" customHeight="1">
      <c r="A32" s="8"/>
      <c r="B32" s="8" t="s">
        <v>7</v>
      </c>
      <c r="C32" s="180" t="s">
        <v>25</v>
      </c>
      <c r="D32" s="181"/>
      <c r="E32" s="181"/>
      <c r="F32" s="181"/>
      <c r="G32" s="181"/>
      <c r="H32" s="181"/>
      <c r="I32" s="181"/>
      <c r="J32" s="181"/>
      <c r="K32" s="181"/>
      <c r="L32" s="181"/>
      <c r="M32" s="181"/>
    </row>
    <row r="33" spans="1:15" ht="45" customHeight="1">
      <c r="A33" s="8"/>
      <c r="B33" s="8" t="s">
        <v>7</v>
      </c>
      <c r="C33" s="180" t="s">
        <v>26</v>
      </c>
      <c r="D33" s="180"/>
      <c r="E33" s="180"/>
      <c r="F33" s="180"/>
      <c r="G33" s="180"/>
      <c r="H33" s="180"/>
      <c r="I33" s="180"/>
      <c r="J33" s="180"/>
      <c r="K33" s="180"/>
      <c r="L33" s="180"/>
      <c r="M33" s="180"/>
    </row>
    <row r="34" spans="1:15" ht="20.25" customHeight="1">
      <c r="A34" s="8"/>
      <c r="B34" s="182" t="s">
        <v>27</v>
      </c>
      <c r="C34" s="182"/>
      <c r="D34" s="182"/>
      <c r="E34" s="182"/>
      <c r="F34" s="182"/>
      <c r="G34" s="182"/>
      <c r="H34" s="182"/>
      <c r="I34" s="182"/>
      <c r="J34" s="182"/>
      <c r="K34" s="182"/>
      <c r="L34" s="182"/>
      <c r="M34" s="182"/>
    </row>
    <row r="35" spans="1:15" ht="25.5" customHeight="1">
      <c r="A35" s="8"/>
      <c r="B35" s="8" t="s">
        <v>7</v>
      </c>
      <c r="C35" s="180" t="s">
        <v>28</v>
      </c>
      <c r="D35" s="181"/>
      <c r="E35" s="181"/>
      <c r="F35" s="181"/>
      <c r="G35" s="181"/>
      <c r="H35" s="181"/>
      <c r="I35" s="181"/>
      <c r="J35" s="181"/>
      <c r="K35" s="181"/>
      <c r="L35" s="181"/>
      <c r="M35" s="181"/>
    </row>
    <row r="36" spans="1:15" ht="20.25" customHeight="1">
      <c r="A36" s="35" t="s">
        <v>29</v>
      </c>
      <c r="B36" s="8"/>
      <c r="C36" s="66"/>
      <c r="D36" s="66"/>
      <c r="E36" s="66"/>
      <c r="F36" s="66"/>
      <c r="G36" s="66"/>
      <c r="H36" s="66"/>
      <c r="I36" s="66"/>
      <c r="J36" s="66"/>
      <c r="K36" s="66"/>
      <c r="L36" s="66"/>
      <c r="M36" s="66"/>
    </row>
    <row r="37" spans="1:15" ht="25.5" customHeight="1">
      <c r="A37" s="8"/>
      <c r="B37" s="34" t="s">
        <v>30</v>
      </c>
      <c r="C37" s="68"/>
      <c r="D37" s="68"/>
      <c r="E37" s="68"/>
      <c r="F37" s="68"/>
      <c r="G37" s="68"/>
      <c r="H37" s="68"/>
      <c r="I37" s="68"/>
      <c r="J37" s="68"/>
      <c r="K37" s="68"/>
      <c r="L37" s="68"/>
      <c r="M37" s="68"/>
    </row>
    <row r="38" spans="1:15" ht="38.25" customHeight="1">
      <c r="A38" s="8"/>
      <c r="B38" s="8" t="s">
        <v>7</v>
      </c>
      <c r="C38" s="180" t="s">
        <v>31</v>
      </c>
      <c r="D38" s="180"/>
      <c r="E38" s="180"/>
      <c r="F38" s="180"/>
      <c r="G38" s="180"/>
      <c r="H38" s="180"/>
      <c r="I38" s="180"/>
      <c r="J38" s="180"/>
      <c r="K38" s="180"/>
      <c r="L38" s="180"/>
      <c r="M38" s="180"/>
    </row>
    <row r="39" spans="1:15" ht="18" customHeight="1">
      <c r="A39" s="8"/>
      <c r="B39" s="182" t="s">
        <v>32</v>
      </c>
      <c r="C39" s="182"/>
      <c r="D39" s="182"/>
      <c r="E39" s="182"/>
      <c r="F39" s="182"/>
      <c r="G39" s="182"/>
      <c r="H39" s="182"/>
      <c r="I39" s="182"/>
      <c r="J39" s="182"/>
      <c r="K39" s="182"/>
      <c r="L39" s="182"/>
      <c r="M39" s="182"/>
    </row>
    <row r="40" spans="1:15" ht="39.75" customHeight="1">
      <c r="A40" s="8"/>
      <c r="B40" s="33" t="s">
        <v>7</v>
      </c>
      <c r="C40" s="180" t="s">
        <v>33</v>
      </c>
      <c r="D40" s="181"/>
      <c r="E40" s="181"/>
      <c r="F40" s="181"/>
      <c r="G40" s="181"/>
      <c r="H40" s="181"/>
      <c r="I40" s="181"/>
      <c r="J40" s="181"/>
      <c r="K40" s="181"/>
      <c r="L40" s="181"/>
      <c r="M40" s="181"/>
    </row>
    <row r="41" spans="1:15" ht="19.5" customHeight="1">
      <c r="A41" s="35" t="s">
        <v>34</v>
      </c>
      <c r="B41" s="33"/>
      <c r="C41" s="66"/>
      <c r="D41" s="67"/>
      <c r="E41" s="67"/>
      <c r="F41" s="67"/>
      <c r="G41" s="67"/>
      <c r="H41" s="67"/>
      <c r="I41" s="67"/>
      <c r="J41" s="67"/>
      <c r="K41" s="67"/>
      <c r="L41" s="67"/>
      <c r="M41" s="67"/>
      <c r="O41" s="69"/>
    </row>
    <row r="42" spans="1:15" ht="47.25" customHeight="1">
      <c r="A42" s="8"/>
      <c r="B42" s="180" t="s">
        <v>35</v>
      </c>
      <c r="C42" s="180"/>
      <c r="D42" s="180"/>
      <c r="E42" s="180"/>
      <c r="F42" s="180"/>
      <c r="G42" s="180"/>
      <c r="H42" s="180"/>
      <c r="I42" s="180"/>
      <c r="J42" s="180"/>
      <c r="K42" s="180"/>
      <c r="L42" s="180"/>
      <c r="M42" s="180"/>
    </row>
    <row r="43" spans="1:15" ht="31.5" customHeight="1">
      <c r="A43" s="35" t="s">
        <v>36</v>
      </c>
      <c r="B43" s="6"/>
      <c r="C43" s="6"/>
      <c r="D43" s="6"/>
      <c r="E43" s="6"/>
      <c r="F43" s="6"/>
      <c r="G43" s="6"/>
      <c r="H43" s="6"/>
      <c r="I43" s="6"/>
      <c r="J43" s="6"/>
      <c r="K43" s="6"/>
      <c r="L43" s="6"/>
      <c r="M43" s="6"/>
    </row>
    <row r="44" spans="1:15" ht="36" customHeight="1">
      <c r="A44" s="198" t="s">
        <v>37</v>
      </c>
      <c r="B44" s="198"/>
      <c r="C44" s="198"/>
      <c r="D44" s="198"/>
      <c r="E44" s="198"/>
      <c r="F44" s="198"/>
      <c r="G44" s="198"/>
      <c r="H44" s="198"/>
      <c r="I44" s="198"/>
      <c r="J44" s="198"/>
      <c r="K44" s="198"/>
      <c r="L44" s="198"/>
      <c r="M44" s="198"/>
    </row>
    <row r="45" spans="1:15" ht="17.25" customHeight="1">
      <c r="A45" s="6"/>
      <c r="B45" s="6"/>
      <c r="C45" s="6"/>
      <c r="D45" s="6"/>
      <c r="E45" s="6"/>
      <c r="F45" s="6"/>
      <c r="G45" s="6"/>
      <c r="H45" s="6"/>
      <c r="I45" s="6"/>
      <c r="J45" s="6"/>
      <c r="K45" s="6"/>
      <c r="L45" s="6"/>
      <c r="M45" s="6"/>
    </row>
    <row r="46" spans="1:15" ht="13">
      <c r="A46" s="28" t="s">
        <v>38</v>
      </c>
      <c r="B46" s="6"/>
      <c r="C46" s="6"/>
      <c r="D46" s="6"/>
      <c r="E46" s="6"/>
      <c r="F46" s="6"/>
      <c r="G46" s="6"/>
      <c r="H46" s="6"/>
      <c r="I46" s="6"/>
      <c r="J46" s="6"/>
      <c r="K46" s="6"/>
      <c r="L46" s="6"/>
      <c r="M46" s="6"/>
    </row>
    <row r="47" spans="1:15" ht="42" customHeight="1">
      <c r="A47" s="8" t="s">
        <v>7</v>
      </c>
      <c r="B47" s="180" t="s">
        <v>39</v>
      </c>
      <c r="C47" s="181"/>
      <c r="D47" s="181"/>
      <c r="E47" s="181"/>
      <c r="F47" s="181"/>
      <c r="G47" s="181"/>
      <c r="H47" s="181"/>
      <c r="I47" s="181"/>
      <c r="J47" s="181"/>
      <c r="K47" s="181"/>
      <c r="L47" s="181"/>
      <c r="M47" s="181"/>
    </row>
    <row r="48" spans="1:15" ht="32.25" customHeight="1">
      <c r="A48" s="8" t="s">
        <v>7</v>
      </c>
      <c r="B48" s="180" t="s">
        <v>40</v>
      </c>
      <c r="C48" s="181"/>
      <c r="D48" s="181"/>
      <c r="E48" s="181"/>
      <c r="F48" s="181"/>
      <c r="G48" s="181"/>
      <c r="H48" s="181"/>
      <c r="I48" s="181"/>
      <c r="J48" s="181"/>
      <c r="K48" s="181"/>
      <c r="L48" s="181"/>
      <c r="M48" s="181"/>
    </row>
    <row r="49" spans="1:13" ht="18.75" customHeight="1">
      <c r="A49" s="8" t="s">
        <v>7</v>
      </c>
      <c r="B49" s="180" t="s">
        <v>41</v>
      </c>
      <c r="C49" s="181"/>
      <c r="D49" s="181"/>
      <c r="E49" s="181"/>
      <c r="F49" s="181"/>
      <c r="G49" s="181"/>
      <c r="H49" s="181"/>
      <c r="I49" s="181"/>
      <c r="J49" s="181"/>
      <c r="K49" s="181"/>
      <c r="L49" s="181"/>
      <c r="M49" s="181"/>
    </row>
    <row r="50" spans="1:13" ht="28.5" customHeight="1">
      <c r="A50" s="8" t="s">
        <v>7</v>
      </c>
      <c r="B50" s="180" t="s">
        <v>42</v>
      </c>
      <c r="C50" s="181"/>
      <c r="D50" s="181"/>
      <c r="E50" s="181"/>
      <c r="F50" s="181"/>
      <c r="G50" s="181"/>
      <c r="H50" s="181"/>
      <c r="I50" s="181"/>
      <c r="J50" s="181"/>
      <c r="K50" s="181"/>
      <c r="L50" s="181"/>
      <c r="M50" s="181"/>
    </row>
    <row r="51" spans="1:13" ht="27" customHeight="1">
      <c r="A51" s="8" t="s">
        <v>7</v>
      </c>
      <c r="B51" s="180" t="s">
        <v>43</v>
      </c>
      <c r="C51" s="181"/>
      <c r="D51" s="181"/>
      <c r="E51" s="181"/>
      <c r="F51" s="181"/>
      <c r="G51" s="181"/>
      <c r="H51" s="181"/>
      <c r="I51" s="181"/>
      <c r="J51" s="181"/>
      <c r="K51" s="181"/>
      <c r="L51" s="181"/>
      <c r="M51" s="181"/>
    </row>
    <row r="52" spans="1:13" ht="28.5" customHeight="1">
      <c r="A52" s="6"/>
      <c r="B52" s="6"/>
      <c r="C52" s="6"/>
      <c r="D52" s="6"/>
      <c r="E52" s="6"/>
      <c r="F52" s="6"/>
      <c r="G52" s="6"/>
      <c r="H52" s="6"/>
      <c r="I52" s="6"/>
      <c r="J52" s="6"/>
      <c r="K52" s="6"/>
      <c r="L52" s="6"/>
      <c r="M52" s="6"/>
    </row>
    <row r="53" spans="1:13" ht="13">
      <c r="A53" s="28" t="s">
        <v>44</v>
      </c>
      <c r="B53" s="29"/>
      <c r="C53" s="29"/>
      <c r="D53" s="29"/>
      <c r="E53" s="29"/>
      <c r="F53" s="29"/>
      <c r="G53" s="29"/>
      <c r="H53" s="29"/>
      <c r="I53" s="29"/>
      <c r="J53" s="29"/>
      <c r="K53" s="29"/>
      <c r="L53" s="29"/>
      <c r="M53" s="29"/>
    </row>
    <row r="54" spans="1:13" ht="41.25" customHeight="1">
      <c r="A54" s="8" t="s">
        <v>7</v>
      </c>
      <c r="B54" s="180" t="s">
        <v>45</v>
      </c>
      <c r="C54" s="180"/>
      <c r="D54" s="180"/>
      <c r="E54" s="180"/>
      <c r="F54" s="180"/>
      <c r="G54" s="180"/>
      <c r="H54" s="180"/>
      <c r="I54" s="180"/>
      <c r="J54" s="180"/>
      <c r="K54" s="180"/>
      <c r="L54" s="180"/>
      <c r="M54" s="180"/>
    </row>
    <row r="55" spans="1:13" ht="16.5" customHeight="1">
      <c r="A55" s="8" t="s">
        <v>7</v>
      </c>
      <c r="B55" s="199" t="s">
        <v>46</v>
      </c>
      <c r="C55" s="199"/>
      <c r="D55" s="199"/>
      <c r="E55" s="199"/>
      <c r="F55" s="199"/>
      <c r="G55" s="199"/>
      <c r="H55" s="199"/>
      <c r="I55" s="199"/>
      <c r="J55" s="199"/>
      <c r="K55" s="199"/>
      <c r="L55" s="199"/>
      <c r="M55" s="199"/>
    </row>
    <row r="56" spans="1:13" ht="33.75" customHeight="1">
      <c r="A56" s="8" t="s">
        <v>7</v>
      </c>
      <c r="B56" s="199" t="s">
        <v>47</v>
      </c>
      <c r="C56" s="199"/>
      <c r="D56" s="199"/>
      <c r="E56" s="199"/>
      <c r="F56" s="199"/>
      <c r="G56" s="199"/>
      <c r="H56" s="199"/>
      <c r="I56" s="199"/>
      <c r="J56" s="199"/>
      <c r="K56" s="199"/>
      <c r="L56" s="199"/>
      <c r="M56" s="199"/>
    </row>
    <row r="57" spans="1:13" ht="31.5" customHeight="1">
      <c r="A57" s="8" t="s">
        <v>7</v>
      </c>
      <c r="B57" s="199" t="s">
        <v>48</v>
      </c>
      <c r="C57" s="199"/>
      <c r="D57" s="199"/>
      <c r="E57" s="199"/>
      <c r="F57" s="199"/>
      <c r="G57" s="199"/>
      <c r="H57" s="199"/>
      <c r="I57" s="199"/>
      <c r="J57" s="199"/>
      <c r="K57" s="199"/>
      <c r="L57" s="199"/>
      <c r="M57" s="199"/>
    </row>
    <row r="58" spans="1:13" ht="30" customHeight="1">
      <c r="A58" s="8" t="s">
        <v>7</v>
      </c>
      <c r="B58" s="199" t="s">
        <v>49</v>
      </c>
      <c r="C58" s="199"/>
      <c r="D58" s="199"/>
      <c r="E58" s="199"/>
      <c r="F58" s="199"/>
      <c r="G58" s="199"/>
      <c r="H58" s="199"/>
      <c r="I58" s="199"/>
      <c r="J58" s="199"/>
      <c r="K58" s="199"/>
      <c r="L58" s="199"/>
      <c r="M58" s="199"/>
    </row>
    <row r="59" spans="1:13">
      <c r="A59" s="6"/>
      <c r="B59" s="31"/>
      <c r="C59" s="6"/>
      <c r="D59" s="6"/>
      <c r="E59" s="6"/>
      <c r="F59" s="6"/>
      <c r="G59" s="6"/>
      <c r="H59" s="6"/>
      <c r="I59" s="6"/>
      <c r="J59" s="6"/>
      <c r="K59" s="6"/>
      <c r="L59" s="6"/>
      <c r="M59" s="6"/>
    </row>
    <row r="60" spans="1:13">
      <c r="A60" s="6"/>
      <c r="B60" s="31"/>
      <c r="C60" s="6"/>
      <c r="D60" s="6"/>
      <c r="E60" s="6"/>
      <c r="F60" s="6"/>
      <c r="G60" s="6"/>
      <c r="H60" s="6"/>
      <c r="I60" s="6"/>
      <c r="J60" s="6"/>
      <c r="K60" s="6"/>
      <c r="L60" s="6"/>
      <c r="M60" s="6"/>
    </row>
    <row r="61" spans="1:13">
      <c r="A61" s="6"/>
      <c r="B61" s="30"/>
      <c r="C61" s="6"/>
      <c r="D61" s="6"/>
      <c r="E61" s="6"/>
      <c r="F61" s="6"/>
      <c r="G61" s="6"/>
      <c r="H61" s="6"/>
      <c r="I61" s="6"/>
      <c r="J61" s="6"/>
      <c r="K61" s="6"/>
      <c r="L61" s="6"/>
      <c r="M61" s="6"/>
    </row>
    <row r="62" spans="1:13">
      <c r="A62" s="6"/>
      <c r="B62" s="6"/>
      <c r="C62" s="6"/>
      <c r="D62" s="6"/>
      <c r="E62" s="6"/>
      <c r="F62" s="6"/>
      <c r="G62" s="6"/>
      <c r="H62" s="6"/>
      <c r="I62" s="6"/>
      <c r="J62" s="6"/>
      <c r="K62" s="6"/>
      <c r="L62" s="6"/>
      <c r="M62" s="6"/>
    </row>
    <row r="63" spans="1:13">
      <c r="A63" s="6"/>
      <c r="B63" s="6"/>
      <c r="C63" s="6"/>
      <c r="D63" s="6"/>
      <c r="E63" s="6"/>
      <c r="F63" s="6"/>
      <c r="G63" s="6"/>
      <c r="H63" s="6"/>
      <c r="I63" s="6"/>
      <c r="J63" s="6"/>
      <c r="K63" s="6"/>
      <c r="L63" s="6"/>
      <c r="M63" s="6"/>
    </row>
  </sheetData>
  <sheetProtection password="C5B7" sheet="1" objects="1" scenarios="1"/>
  <customSheetViews>
    <customSheetView guid="{46D91775-94C2-49FF-9613-A9FB49F1B179}" topLeftCell="A12">
      <selection activeCell="B24" sqref="B24"/>
      <pageMargins left="0" right="0" top="0" bottom="0" header="0" footer="0"/>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8008D-D234-4C0C-AB9A-CFB54F50ABB5}">
  <sheetPr>
    <pageSetUpPr fitToPage="1"/>
  </sheetPr>
  <dimension ref="A1:V425"/>
  <sheetViews>
    <sheetView topLeftCell="A2" zoomScale="131" zoomScaleNormal="104" workbookViewId="0">
      <selection activeCell="B10" sqref="B10:F10"/>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U.S. FISH AND WILDLIFE SERVICE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8</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444</v>
      </c>
      <c r="H9" s="239" t="str">
        <f>"REPORTING PERIOD: "&amp;Q422</f>
        <v>REPORTING PERIOD: OCTOBER 1, 2024- MARCH 31, 2025</v>
      </c>
      <c r="I9" s="233"/>
      <c r="J9" s="242" t="str">
        <f>"REPORTING PERIOD: "&amp;Q423</f>
        <v>REPORTING PERIOD: APRIL 1 - SEPTEMBER 30, 2025</v>
      </c>
      <c r="K9" s="236"/>
      <c r="L9" s="222" t="s">
        <v>338</v>
      </c>
      <c r="M9" s="223"/>
      <c r="N9" s="19"/>
      <c r="O9" s="93"/>
    </row>
    <row r="10" spans="1:19" customFormat="1" ht="15.75" customHeight="1">
      <c r="A10" s="291"/>
      <c r="B10" s="220" t="s">
        <v>1642</v>
      </c>
      <c r="C10" s="219"/>
      <c r="D10" s="219"/>
      <c r="E10" s="219"/>
      <c r="F10" s="221"/>
      <c r="G10" s="231"/>
      <c r="H10" s="240"/>
      <c r="I10" s="234"/>
      <c r="J10" s="243"/>
      <c r="K10" s="237"/>
      <c r="L10" s="222"/>
      <c r="M10" s="223"/>
      <c r="N10" s="19"/>
      <c r="O10" s="93"/>
    </row>
    <row r="11" spans="1:19" customFormat="1" ht="25.5" thickBot="1">
      <c r="A11" s="291"/>
      <c r="B11" s="49" t="s">
        <v>339</v>
      </c>
      <c r="C11" s="50" t="s">
        <v>578</v>
      </c>
      <c r="D11" s="287" t="s">
        <v>577</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t="s">
        <v>576</v>
      </c>
      <c r="C19" s="100" t="s">
        <v>575</v>
      </c>
      <c r="D19" s="4">
        <v>45705</v>
      </c>
      <c r="E19" s="10"/>
      <c r="F19" s="10" t="s">
        <v>574</v>
      </c>
      <c r="G19" s="264" t="s">
        <v>573</v>
      </c>
      <c r="H19" s="219"/>
      <c r="I19" s="265"/>
      <c r="J19" s="55" t="s">
        <v>364</v>
      </c>
      <c r="K19" s="55"/>
      <c r="L19" s="55" t="s">
        <v>444</v>
      </c>
      <c r="M19" s="98">
        <v>560.20000000000005</v>
      </c>
      <c r="N19" s="2"/>
      <c r="V19" s="63"/>
    </row>
    <row r="20" spans="1:22" ht="21">
      <c r="A20" s="285"/>
      <c r="B20" s="70" t="s">
        <v>360</v>
      </c>
      <c r="C20" s="70" t="s">
        <v>361</v>
      </c>
      <c r="D20" s="70" t="s">
        <v>362</v>
      </c>
      <c r="E20" s="269" t="s">
        <v>363</v>
      </c>
      <c r="F20" s="269"/>
      <c r="G20" s="259"/>
      <c r="H20" s="260"/>
      <c r="I20" s="261"/>
      <c r="J20" s="15" t="s">
        <v>394</v>
      </c>
      <c r="K20" s="16"/>
      <c r="L20" s="16" t="s">
        <v>444</v>
      </c>
      <c r="M20" s="97">
        <v>309</v>
      </c>
      <c r="N20" s="2"/>
      <c r="V20" s="64"/>
    </row>
    <row r="21" spans="1:22" ht="13" thickBot="1">
      <c r="A21" s="286"/>
      <c r="B21" s="10" t="s">
        <v>572</v>
      </c>
      <c r="C21" s="11" t="s">
        <v>571</v>
      </c>
      <c r="D21" s="74">
        <v>45706</v>
      </c>
      <c r="E21" s="13" t="s">
        <v>367</v>
      </c>
      <c r="F21" s="99" t="s">
        <v>570</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20.5" thickBot="1">
      <c r="A23" s="267"/>
      <c r="B23" s="10" t="s">
        <v>569</v>
      </c>
      <c r="C23" s="10" t="s">
        <v>568</v>
      </c>
      <c r="D23" s="4">
        <v>45584</v>
      </c>
      <c r="E23" s="10"/>
      <c r="F23" s="10" t="s">
        <v>567</v>
      </c>
      <c r="G23" s="264" t="s">
        <v>564</v>
      </c>
      <c r="H23" s="219"/>
      <c r="I23" s="265"/>
      <c r="J23" s="55" t="s">
        <v>465</v>
      </c>
      <c r="K23" s="55"/>
      <c r="L23" s="55" t="s">
        <v>444</v>
      </c>
      <c r="M23" s="98">
        <v>350</v>
      </c>
      <c r="N23" s="2"/>
      <c r="V23" s="64"/>
    </row>
    <row r="24" spans="1:22" ht="21.5" thickBot="1">
      <c r="A24" s="267"/>
      <c r="B24" s="70" t="s">
        <v>360</v>
      </c>
      <c r="C24" s="70" t="s">
        <v>361</v>
      </c>
      <c r="D24" s="70" t="s">
        <v>362</v>
      </c>
      <c r="E24" s="269" t="s">
        <v>363</v>
      </c>
      <c r="F24" s="269"/>
      <c r="G24" s="259"/>
      <c r="H24" s="260"/>
      <c r="I24" s="261"/>
      <c r="J24" s="15" t="s">
        <v>364</v>
      </c>
      <c r="K24" s="16"/>
      <c r="L24" s="16" t="s">
        <v>444</v>
      </c>
      <c r="M24" s="97">
        <v>790.48</v>
      </c>
      <c r="N24" s="2"/>
      <c r="V24" s="64"/>
    </row>
    <row r="25" spans="1:22" ht="20.5" thickBot="1">
      <c r="A25" s="268"/>
      <c r="B25" s="11" t="s">
        <v>566</v>
      </c>
      <c r="C25" s="11" t="s">
        <v>564</v>
      </c>
      <c r="D25" s="74">
        <v>45588</v>
      </c>
      <c r="E25" s="13" t="s">
        <v>367</v>
      </c>
      <c r="F25" s="14" t="s">
        <v>565</v>
      </c>
      <c r="G25" s="256"/>
      <c r="H25" s="257"/>
      <c r="I25" s="258"/>
      <c r="J25" s="15" t="s">
        <v>394</v>
      </c>
      <c r="K25" s="16"/>
      <c r="L25" s="16" t="s">
        <v>444</v>
      </c>
      <c r="M25" s="95">
        <v>822</v>
      </c>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t="s">
        <v>498</v>
      </c>
      <c r="C27" s="10"/>
      <c r="D27" s="4"/>
      <c r="E27" s="10"/>
      <c r="F27" s="10"/>
      <c r="G27" s="264" t="s">
        <v>564</v>
      </c>
      <c r="H27" s="219"/>
      <c r="I27" s="265"/>
      <c r="J27" s="55" t="s">
        <v>369</v>
      </c>
      <c r="K27" s="55"/>
      <c r="L27" s="55" t="s">
        <v>444</v>
      </c>
      <c r="M27" s="96">
        <v>387</v>
      </c>
      <c r="N27" s="2"/>
      <c r="V27" s="64"/>
    </row>
    <row r="28" spans="1:22" ht="21.5" thickBot="1">
      <c r="A28" s="267"/>
      <c r="B28" s="70" t="s">
        <v>360</v>
      </c>
      <c r="C28" s="70" t="s">
        <v>361</v>
      </c>
      <c r="D28" s="70" t="s">
        <v>362</v>
      </c>
      <c r="E28" s="269" t="s">
        <v>363</v>
      </c>
      <c r="F28" s="269"/>
      <c r="G28" s="259"/>
      <c r="H28" s="260"/>
      <c r="I28" s="261"/>
      <c r="J28" s="15" t="s">
        <v>563</v>
      </c>
      <c r="K28" s="16"/>
      <c r="L28" s="16" t="s">
        <v>444</v>
      </c>
      <c r="M28" s="97">
        <v>14.5</v>
      </c>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20.5" thickBot="1">
      <c r="A31" s="267"/>
      <c r="B31" s="10" t="s">
        <v>562</v>
      </c>
      <c r="C31" s="10" t="s">
        <v>561</v>
      </c>
      <c r="D31" s="4">
        <v>45587</v>
      </c>
      <c r="E31" s="10"/>
      <c r="F31" s="10" t="s">
        <v>560</v>
      </c>
      <c r="G31" s="264" t="s">
        <v>558</v>
      </c>
      <c r="H31" s="219"/>
      <c r="I31" s="265"/>
      <c r="J31" s="55" t="s">
        <v>369</v>
      </c>
      <c r="K31" s="55"/>
      <c r="L31" s="55" t="s">
        <v>444</v>
      </c>
      <c r="M31" s="98">
        <v>324</v>
      </c>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20.5" thickBot="1">
      <c r="A33" s="268"/>
      <c r="B33" s="11" t="s">
        <v>559</v>
      </c>
      <c r="C33" s="11" t="s">
        <v>558</v>
      </c>
      <c r="D33" s="74">
        <v>45589</v>
      </c>
      <c r="E33" s="13" t="s">
        <v>367</v>
      </c>
      <c r="F33" s="14" t="s">
        <v>557</v>
      </c>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60.5" thickBot="1">
      <c r="A35" s="267"/>
      <c r="B35" s="10" t="s">
        <v>556</v>
      </c>
      <c r="C35" s="10" t="s">
        <v>552</v>
      </c>
      <c r="D35" s="4">
        <v>45628</v>
      </c>
      <c r="E35" s="10"/>
      <c r="F35" s="10" t="s">
        <v>551</v>
      </c>
      <c r="G35" s="264" t="s">
        <v>550</v>
      </c>
      <c r="H35" s="219"/>
      <c r="I35" s="265"/>
      <c r="J35" s="55" t="s">
        <v>394</v>
      </c>
      <c r="K35" s="55"/>
      <c r="L35" s="55" t="s">
        <v>444</v>
      </c>
      <c r="M35" s="96">
        <v>738</v>
      </c>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20.5" thickBot="1">
      <c r="A37" s="268"/>
      <c r="B37" s="11" t="s">
        <v>555</v>
      </c>
      <c r="C37" s="11" t="s">
        <v>549</v>
      </c>
      <c r="D37" s="74">
        <v>45632</v>
      </c>
      <c r="E37" s="13"/>
      <c r="F37" s="14" t="s">
        <v>554</v>
      </c>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60.5" thickBot="1">
      <c r="A39" s="267"/>
      <c r="B39" s="10" t="s">
        <v>553</v>
      </c>
      <c r="C39" s="10" t="s">
        <v>552</v>
      </c>
      <c r="D39" s="4">
        <v>45628</v>
      </c>
      <c r="E39" s="10"/>
      <c r="F39" s="10" t="s">
        <v>551</v>
      </c>
      <c r="G39" s="264" t="s">
        <v>550</v>
      </c>
      <c r="H39" s="219"/>
      <c r="I39" s="265"/>
      <c r="J39" s="55" t="s">
        <v>394</v>
      </c>
      <c r="K39" s="55"/>
      <c r="L39" s="55" t="s">
        <v>444</v>
      </c>
      <c r="M39" s="98">
        <v>738</v>
      </c>
      <c r="N39" s="2"/>
      <c r="V39" s="64"/>
    </row>
    <row r="40" spans="1:22" ht="21.5" thickBot="1">
      <c r="A40" s="267"/>
      <c r="B40" s="70" t="s">
        <v>360</v>
      </c>
      <c r="C40" s="70" t="s">
        <v>361</v>
      </c>
      <c r="D40" s="70" t="s">
        <v>362</v>
      </c>
      <c r="E40" s="269" t="s">
        <v>363</v>
      </c>
      <c r="F40" s="269"/>
      <c r="G40" s="259"/>
      <c r="H40" s="260"/>
      <c r="I40" s="261"/>
      <c r="J40" s="15"/>
      <c r="K40" s="16"/>
      <c r="L40" s="16"/>
      <c r="M40" s="95"/>
      <c r="N40" s="2"/>
      <c r="V40" s="64"/>
    </row>
    <row r="41" spans="1:22" ht="20.5" thickBot="1">
      <c r="A41" s="268"/>
      <c r="B41" s="11" t="s">
        <v>511</v>
      </c>
      <c r="C41" s="11" t="s">
        <v>549</v>
      </c>
      <c r="D41" s="74">
        <v>45632</v>
      </c>
      <c r="E41" s="13"/>
      <c r="F41" s="14" t="s">
        <v>548</v>
      </c>
      <c r="G41" s="256"/>
      <c r="H41" s="257"/>
      <c r="I41" s="258"/>
      <c r="J41" s="15"/>
      <c r="K41" s="16"/>
      <c r="L41" s="16"/>
      <c r="M41" s="9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30.5" thickBot="1">
      <c r="A43" s="267"/>
      <c r="B43" s="10" t="s">
        <v>525</v>
      </c>
      <c r="C43" s="10" t="s">
        <v>547</v>
      </c>
      <c r="D43" s="4">
        <v>45680</v>
      </c>
      <c r="E43" s="10"/>
      <c r="F43" s="10" t="s">
        <v>546</v>
      </c>
      <c r="G43" s="264" t="s">
        <v>545</v>
      </c>
      <c r="H43" s="219"/>
      <c r="I43" s="265"/>
      <c r="J43" s="55" t="s">
        <v>364</v>
      </c>
      <c r="K43" s="55"/>
      <c r="L43" s="55" t="s">
        <v>444</v>
      </c>
      <c r="M43" s="98">
        <v>370.01</v>
      </c>
      <c r="N43" s="2"/>
      <c r="V43" s="64"/>
    </row>
    <row r="44" spans="1:22" ht="21.5" thickBot="1">
      <c r="A44" s="267"/>
      <c r="B44" s="70" t="s">
        <v>360</v>
      </c>
      <c r="C44" s="70" t="s">
        <v>361</v>
      </c>
      <c r="D44" s="70" t="s">
        <v>362</v>
      </c>
      <c r="E44" s="269" t="s">
        <v>363</v>
      </c>
      <c r="F44" s="269"/>
      <c r="G44" s="259"/>
      <c r="H44" s="260"/>
      <c r="I44" s="261"/>
      <c r="J44" s="15" t="s">
        <v>394</v>
      </c>
      <c r="K44" s="16"/>
      <c r="L44" s="16" t="s">
        <v>444</v>
      </c>
      <c r="M44" s="95">
        <v>300</v>
      </c>
      <c r="N44" s="2"/>
      <c r="V44" s="64"/>
    </row>
    <row r="45" spans="1:22" ht="30.5" thickBot="1">
      <c r="A45" s="268"/>
      <c r="B45" s="11" t="s">
        <v>521</v>
      </c>
      <c r="C45" s="11" t="s">
        <v>545</v>
      </c>
      <c r="D45" s="74">
        <v>45681</v>
      </c>
      <c r="E45" s="13" t="s">
        <v>367</v>
      </c>
      <c r="F45" s="14" t="s">
        <v>544</v>
      </c>
      <c r="G45" s="256"/>
      <c r="H45" s="257"/>
      <c r="I45" s="258"/>
      <c r="J45" s="15" t="s">
        <v>369</v>
      </c>
      <c r="K45" s="16"/>
      <c r="L45" s="16" t="s">
        <v>444</v>
      </c>
      <c r="M45" s="95">
        <v>215</v>
      </c>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30.5" thickBot="1">
      <c r="A47" s="267"/>
      <c r="B47" s="10" t="s">
        <v>543</v>
      </c>
      <c r="C47" s="10" t="s">
        <v>542</v>
      </c>
      <c r="D47" s="4">
        <v>45712</v>
      </c>
      <c r="E47" s="10"/>
      <c r="F47" s="10" t="s">
        <v>541</v>
      </c>
      <c r="G47" s="264" t="s">
        <v>539</v>
      </c>
      <c r="H47" s="219"/>
      <c r="I47" s="265"/>
      <c r="J47" s="55" t="s">
        <v>364</v>
      </c>
      <c r="K47" s="55"/>
      <c r="L47" s="55" t="s">
        <v>444</v>
      </c>
      <c r="M47" s="98">
        <v>564.6</v>
      </c>
      <c r="N47" s="2"/>
      <c r="V47" s="64"/>
    </row>
    <row r="48" spans="1:22" ht="21.5" thickBot="1">
      <c r="A48" s="267"/>
      <c r="B48" s="70" t="s">
        <v>360</v>
      </c>
      <c r="C48" s="70" t="s">
        <v>361</v>
      </c>
      <c r="D48" s="70" t="s">
        <v>362</v>
      </c>
      <c r="E48" s="269" t="s">
        <v>363</v>
      </c>
      <c r="F48" s="269"/>
      <c r="G48" s="259"/>
      <c r="H48" s="260"/>
      <c r="I48" s="261"/>
      <c r="J48" s="15" t="s">
        <v>394</v>
      </c>
      <c r="K48" s="16"/>
      <c r="L48" s="16" t="s">
        <v>444</v>
      </c>
      <c r="M48" s="95">
        <v>107</v>
      </c>
      <c r="N48" s="2"/>
      <c r="V48" s="64"/>
    </row>
    <row r="49" spans="1:22" ht="30.5" thickBot="1">
      <c r="A49" s="268"/>
      <c r="B49" s="11" t="s">
        <v>540</v>
      </c>
      <c r="C49" s="11" t="s">
        <v>539</v>
      </c>
      <c r="D49" s="74">
        <v>45714</v>
      </c>
      <c r="E49" s="13" t="s">
        <v>367</v>
      </c>
      <c r="F49" s="14" t="s">
        <v>538</v>
      </c>
      <c r="G49" s="256"/>
      <c r="H49" s="257"/>
      <c r="I49" s="258"/>
      <c r="J49" s="15" t="s">
        <v>369</v>
      </c>
      <c r="K49" s="16"/>
      <c r="L49" s="16" t="s">
        <v>444</v>
      </c>
      <c r="M49" s="95">
        <v>193</v>
      </c>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30.5" thickBot="1">
      <c r="A51" s="267"/>
      <c r="B51" s="10" t="s">
        <v>537</v>
      </c>
      <c r="C51" s="10" t="s">
        <v>536</v>
      </c>
      <c r="D51" s="4">
        <v>45597</v>
      </c>
      <c r="E51" s="10"/>
      <c r="F51" s="10" t="s">
        <v>535</v>
      </c>
      <c r="G51" s="264" t="s">
        <v>533</v>
      </c>
      <c r="H51" s="219"/>
      <c r="I51" s="265"/>
      <c r="J51" s="55" t="s">
        <v>364</v>
      </c>
      <c r="K51" s="55"/>
      <c r="L51" s="55" t="s">
        <v>444</v>
      </c>
      <c r="M51" s="98">
        <v>267.56</v>
      </c>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20.5" thickBot="1">
      <c r="A53" s="268"/>
      <c r="B53" s="11" t="s">
        <v>534</v>
      </c>
      <c r="C53" s="11" t="s">
        <v>533</v>
      </c>
      <c r="D53" s="74">
        <v>45597</v>
      </c>
      <c r="E53" s="13" t="s">
        <v>367</v>
      </c>
      <c r="F53" s="14" t="s">
        <v>532</v>
      </c>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20.5" thickBot="1">
      <c r="A55" s="267"/>
      <c r="B55" s="10" t="s">
        <v>531</v>
      </c>
      <c r="C55" s="10" t="s">
        <v>530</v>
      </c>
      <c r="D55" s="4">
        <v>45721</v>
      </c>
      <c r="E55" s="10"/>
      <c r="F55" s="10" t="s">
        <v>529</v>
      </c>
      <c r="G55" s="264" t="s">
        <v>528</v>
      </c>
      <c r="H55" s="219"/>
      <c r="I55" s="265"/>
      <c r="J55" s="55" t="s">
        <v>394</v>
      </c>
      <c r="K55" s="55"/>
      <c r="L55" s="55" t="s">
        <v>444</v>
      </c>
      <c r="M55" s="96">
        <v>322</v>
      </c>
      <c r="N55" s="2"/>
      <c r="P55" s="1"/>
      <c r="V55" s="64"/>
    </row>
    <row r="56" spans="1:22" ht="21.5" thickBot="1">
      <c r="A56" s="267"/>
      <c r="B56" s="70" t="s">
        <v>360</v>
      </c>
      <c r="C56" s="70" t="s">
        <v>361</v>
      </c>
      <c r="D56" s="70" t="s">
        <v>362</v>
      </c>
      <c r="E56" s="269" t="s">
        <v>363</v>
      </c>
      <c r="F56" s="269"/>
      <c r="G56" s="259"/>
      <c r="H56" s="260"/>
      <c r="I56" s="261"/>
      <c r="J56" s="15" t="s">
        <v>369</v>
      </c>
      <c r="K56" s="16"/>
      <c r="L56" s="16" t="s">
        <v>444</v>
      </c>
      <c r="M56" s="95">
        <v>76</v>
      </c>
      <c r="N56" s="2"/>
      <c r="V56" s="64"/>
    </row>
    <row r="57" spans="1:22" s="1" customFormat="1" ht="20.5" thickBot="1">
      <c r="A57" s="268"/>
      <c r="B57" s="11" t="s">
        <v>511</v>
      </c>
      <c r="C57" s="11" t="s">
        <v>528</v>
      </c>
      <c r="D57" s="74">
        <v>45722</v>
      </c>
      <c r="E57" s="13" t="s">
        <v>367</v>
      </c>
      <c r="F57" s="14" t="s">
        <v>527</v>
      </c>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20.5" thickBot="1">
      <c r="A59" s="267"/>
      <c r="B59" s="10" t="s">
        <v>526</v>
      </c>
      <c r="C59" s="10" t="s">
        <v>523</v>
      </c>
      <c r="D59" s="4">
        <v>45609</v>
      </c>
      <c r="E59" s="10"/>
      <c r="F59" s="10" t="s">
        <v>522</v>
      </c>
      <c r="G59" s="264" t="s">
        <v>520</v>
      </c>
      <c r="H59" s="219"/>
      <c r="I59" s="265"/>
      <c r="J59" s="55" t="s">
        <v>394</v>
      </c>
      <c r="K59" s="55"/>
      <c r="L59" s="55" t="s">
        <v>444</v>
      </c>
      <c r="M59" s="96">
        <v>138</v>
      </c>
      <c r="N59" s="2"/>
      <c r="V59" s="64"/>
    </row>
    <row r="60" spans="1:22" ht="21.5" thickBot="1">
      <c r="A60" s="267"/>
      <c r="B60" s="70" t="s">
        <v>360</v>
      </c>
      <c r="C60" s="70" t="s">
        <v>361</v>
      </c>
      <c r="D60" s="70" t="s">
        <v>362</v>
      </c>
      <c r="E60" s="269" t="s">
        <v>363</v>
      </c>
      <c r="F60" s="269"/>
      <c r="G60" s="259"/>
      <c r="H60" s="260"/>
      <c r="I60" s="261"/>
      <c r="J60" s="15" t="s">
        <v>369</v>
      </c>
      <c r="K60" s="16"/>
      <c r="L60" s="16" t="s">
        <v>444</v>
      </c>
      <c r="M60" s="95">
        <v>129</v>
      </c>
      <c r="N60" s="2"/>
      <c r="V60" s="64"/>
    </row>
    <row r="61" spans="1:22" ht="20.5" thickBot="1">
      <c r="A61" s="268"/>
      <c r="B61" s="11" t="s">
        <v>521</v>
      </c>
      <c r="C61" s="11" t="s">
        <v>520</v>
      </c>
      <c r="D61" s="74">
        <v>45609</v>
      </c>
      <c r="E61" s="13" t="s">
        <v>367</v>
      </c>
      <c r="F61" s="14" t="s">
        <v>519</v>
      </c>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20.5" thickBot="1">
      <c r="A63" s="267"/>
      <c r="B63" s="10" t="s">
        <v>525</v>
      </c>
      <c r="C63" s="10" t="s">
        <v>523</v>
      </c>
      <c r="D63" s="4">
        <v>45609</v>
      </c>
      <c r="E63" s="10"/>
      <c r="F63" s="10" t="s">
        <v>522</v>
      </c>
      <c r="G63" s="264" t="s">
        <v>520</v>
      </c>
      <c r="H63" s="219"/>
      <c r="I63" s="265"/>
      <c r="J63" s="55" t="s">
        <v>394</v>
      </c>
      <c r="K63" s="55"/>
      <c r="L63" s="55" t="s">
        <v>444</v>
      </c>
      <c r="M63" s="96">
        <v>138</v>
      </c>
      <c r="N63" s="2"/>
      <c r="V63" s="64"/>
    </row>
    <row r="64" spans="1:22" ht="21.5" thickBot="1">
      <c r="A64" s="267"/>
      <c r="B64" s="70" t="s">
        <v>360</v>
      </c>
      <c r="C64" s="70" t="s">
        <v>361</v>
      </c>
      <c r="D64" s="70" t="s">
        <v>362</v>
      </c>
      <c r="E64" s="269" t="s">
        <v>363</v>
      </c>
      <c r="F64" s="269"/>
      <c r="G64" s="259"/>
      <c r="H64" s="260"/>
      <c r="I64" s="261"/>
      <c r="J64" s="15" t="s">
        <v>369</v>
      </c>
      <c r="K64" s="16"/>
      <c r="L64" s="16" t="s">
        <v>444</v>
      </c>
      <c r="M64" s="95">
        <v>129</v>
      </c>
      <c r="N64" s="2"/>
      <c r="V64" s="64"/>
    </row>
    <row r="65" spans="1:22" ht="20.5" thickBot="1">
      <c r="A65" s="268"/>
      <c r="B65" s="11" t="s">
        <v>521</v>
      </c>
      <c r="C65" s="11" t="s">
        <v>520</v>
      </c>
      <c r="D65" s="74">
        <v>45609</v>
      </c>
      <c r="E65" s="13" t="s">
        <v>367</v>
      </c>
      <c r="F65" s="14" t="s">
        <v>519</v>
      </c>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20.5" thickBot="1">
      <c r="A67" s="267"/>
      <c r="B67" s="10" t="s">
        <v>524</v>
      </c>
      <c r="C67" s="10" t="s">
        <v>523</v>
      </c>
      <c r="D67" s="4">
        <v>45609</v>
      </c>
      <c r="E67" s="10"/>
      <c r="F67" s="10" t="s">
        <v>522</v>
      </c>
      <c r="G67" s="264" t="s">
        <v>520</v>
      </c>
      <c r="H67" s="219"/>
      <c r="I67" s="265"/>
      <c r="J67" s="55" t="s">
        <v>394</v>
      </c>
      <c r="K67" s="55"/>
      <c r="L67" s="55" t="s">
        <v>444</v>
      </c>
      <c r="M67" s="96">
        <v>138</v>
      </c>
      <c r="N67" s="2"/>
      <c r="V67" s="64"/>
    </row>
    <row r="68" spans="1:22" ht="21.5" thickBot="1">
      <c r="A68" s="267"/>
      <c r="B68" s="70" t="s">
        <v>360</v>
      </c>
      <c r="C68" s="70" t="s">
        <v>361</v>
      </c>
      <c r="D68" s="70" t="s">
        <v>362</v>
      </c>
      <c r="E68" s="269" t="s">
        <v>363</v>
      </c>
      <c r="F68" s="269"/>
      <c r="G68" s="259"/>
      <c r="H68" s="260"/>
      <c r="I68" s="261"/>
      <c r="J68" s="15" t="s">
        <v>369</v>
      </c>
      <c r="K68" s="16"/>
      <c r="L68" s="16" t="s">
        <v>444</v>
      </c>
      <c r="M68" s="95">
        <v>129</v>
      </c>
      <c r="N68" s="2"/>
      <c r="V68" s="64"/>
    </row>
    <row r="69" spans="1:22" ht="20.5" thickBot="1">
      <c r="A69" s="268"/>
      <c r="B69" s="11" t="s">
        <v>521</v>
      </c>
      <c r="C69" s="11" t="s">
        <v>520</v>
      </c>
      <c r="D69" s="74">
        <v>45609</v>
      </c>
      <c r="E69" s="13" t="s">
        <v>367</v>
      </c>
      <c r="F69" s="14" t="s">
        <v>519</v>
      </c>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20.5" thickBot="1">
      <c r="A71" s="267"/>
      <c r="B71" s="10" t="s">
        <v>518</v>
      </c>
      <c r="C71" s="10" t="s">
        <v>517</v>
      </c>
      <c r="D71" s="4">
        <v>45606</v>
      </c>
      <c r="E71" s="10"/>
      <c r="F71" s="10" t="s">
        <v>516</v>
      </c>
      <c r="G71" s="264" t="s">
        <v>514</v>
      </c>
      <c r="H71" s="219"/>
      <c r="I71" s="265"/>
      <c r="J71" s="55" t="s">
        <v>394</v>
      </c>
      <c r="K71" s="55"/>
      <c r="L71" s="55" t="s">
        <v>444</v>
      </c>
      <c r="M71" s="96">
        <v>492</v>
      </c>
      <c r="N71" s="2"/>
      <c r="V71" s="65"/>
    </row>
    <row r="72" spans="1:22" ht="21.5" thickBot="1">
      <c r="A72" s="267"/>
      <c r="B72" s="70" t="s">
        <v>360</v>
      </c>
      <c r="C72" s="70" t="s">
        <v>361</v>
      </c>
      <c r="D72" s="70" t="s">
        <v>362</v>
      </c>
      <c r="E72" s="269" t="s">
        <v>363</v>
      </c>
      <c r="F72" s="269"/>
      <c r="G72" s="259"/>
      <c r="H72" s="260"/>
      <c r="I72" s="261"/>
      <c r="J72" s="15" t="s">
        <v>369</v>
      </c>
      <c r="K72" s="16"/>
      <c r="L72" s="16" t="s">
        <v>444</v>
      </c>
      <c r="M72" s="95">
        <v>222</v>
      </c>
      <c r="N72" s="2"/>
      <c r="V72" s="64"/>
    </row>
    <row r="73" spans="1:22" ht="20.5" thickBot="1">
      <c r="A73" s="268"/>
      <c r="B73" s="11" t="s">
        <v>515</v>
      </c>
      <c r="C73" s="11" t="s">
        <v>514</v>
      </c>
      <c r="D73" s="74">
        <v>45609</v>
      </c>
      <c r="E73" s="13" t="s">
        <v>367</v>
      </c>
      <c r="F73" s="14" t="s">
        <v>513</v>
      </c>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60.5" thickBot="1">
      <c r="A75" s="267"/>
      <c r="B75" s="10" t="s">
        <v>512</v>
      </c>
      <c r="C75" s="10" t="s">
        <v>509</v>
      </c>
      <c r="D75" s="4">
        <v>45629</v>
      </c>
      <c r="E75" s="10"/>
      <c r="F75" s="10" t="s">
        <v>508</v>
      </c>
      <c r="G75" s="264" t="s">
        <v>506</v>
      </c>
      <c r="H75" s="219"/>
      <c r="I75" s="265"/>
      <c r="J75" s="55" t="s">
        <v>364</v>
      </c>
      <c r="K75" s="55"/>
      <c r="L75" s="55" t="s">
        <v>444</v>
      </c>
      <c r="M75" s="98">
        <v>896.96</v>
      </c>
      <c r="N75" s="2"/>
      <c r="V75" s="64"/>
    </row>
    <row r="76" spans="1:22" ht="21.5" thickBot="1">
      <c r="A76" s="267"/>
      <c r="B76" s="70" t="s">
        <v>360</v>
      </c>
      <c r="C76" s="70" t="s">
        <v>361</v>
      </c>
      <c r="D76" s="70" t="s">
        <v>362</v>
      </c>
      <c r="E76" s="269" t="s">
        <v>363</v>
      </c>
      <c r="F76" s="269"/>
      <c r="G76" s="259"/>
      <c r="H76" s="260"/>
      <c r="I76" s="261"/>
      <c r="J76" s="15" t="s">
        <v>394</v>
      </c>
      <c r="K76" s="16"/>
      <c r="L76" s="16" t="s">
        <v>444</v>
      </c>
      <c r="M76" s="95">
        <v>700</v>
      </c>
      <c r="N76" s="2"/>
      <c r="V76" s="64"/>
    </row>
    <row r="77" spans="1:22" ht="30.5" thickBot="1">
      <c r="A77" s="268"/>
      <c r="B77" s="11" t="s">
        <v>511</v>
      </c>
      <c r="C77" s="11" t="s">
        <v>506</v>
      </c>
      <c r="D77" s="74">
        <v>45631</v>
      </c>
      <c r="E77" s="13" t="s">
        <v>367</v>
      </c>
      <c r="F77" s="14" t="s">
        <v>505</v>
      </c>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60.5" thickBot="1">
      <c r="A79" s="267"/>
      <c r="B79" s="10" t="s">
        <v>510</v>
      </c>
      <c r="C79" s="10" t="s">
        <v>509</v>
      </c>
      <c r="D79" s="4">
        <v>45629</v>
      </c>
      <c r="E79" s="10"/>
      <c r="F79" s="10" t="s">
        <v>508</v>
      </c>
      <c r="G79" s="264" t="s">
        <v>506</v>
      </c>
      <c r="H79" s="219"/>
      <c r="I79" s="265"/>
      <c r="J79" s="55" t="s">
        <v>364</v>
      </c>
      <c r="K79" s="55"/>
      <c r="L79" s="55" t="s">
        <v>444</v>
      </c>
      <c r="M79" s="96">
        <v>750</v>
      </c>
      <c r="N79" s="2"/>
      <c r="V79" s="64"/>
    </row>
    <row r="80" spans="1:22" ht="21.5" thickBot="1">
      <c r="A80" s="267"/>
      <c r="B80" s="70" t="s">
        <v>360</v>
      </c>
      <c r="C80" s="70" t="s">
        <v>361</v>
      </c>
      <c r="D80" s="70" t="s">
        <v>362</v>
      </c>
      <c r="E80" s="269" t="s">
        <v>363</v>
      </c>
      <c r="F80" s="269"/>
      <c r="G80" s="259"/>
      <c r="H80" s="260"/>
      <c r="I80" s="261"/>
      <c r="J80" s="15" t="s">
        <v>394</v>
      </c>
      <c r="K80" s="16"/>
      <c r="L80" s="16" t="s">
        <v>444</v>
      </c>
      <c r="M80" s="95">
        <v>916</v>
      </c>
      <c r="N80" s="2"/>
      <c r="V80" s="64"/>
    </row>
    <row r="81" spans="1:22" ht="30.5" thickBot="1">
      <c r="A81" s="268"/>
      <c r="B81" s="11" t="s">
        <v>507</v>
      </c>
      <c r="C81" s="11" t="s">
        <v>506</v>
      </c>
      <c r="D81" s="74">
        <v>45631</v>
      </c>
      <c r="E81" s="13" t="s">
        <v>367</v>
      </c>
      <c r="F81" s="14" t="s">
        <v>505</v>
      </c>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40.5" thickBot="1">
      <c r="A83" s="267"/>
      <c r="B83" s="10" t="s">
        <v>504</v>
      </c>
      <c r="C83" s="10" t="s">
        <v>503</v>
      </c>
      <c r="D83" s="4">
        <v>45677</v>
      </c>
      <c r="E83" s="10"/>
      <c r="F83" s="10" t="s">
        <v>502</v>
      </c>
      <c r="G83" s="264" t="s">
        <v>497</v>
      </c>
      <c r="H83" s="219"/>
      <c r="I83" s="265"/>
      <c r="J83" s="55" t="s">
        <v>465</v>
      </c>
      <c r="K83" s="55"/>
      <c r="L83" s="55" t="s">
        <v>444</v>
      </c>
      <c r="M83" s="96">
        <v>950</v>
      </c>
      <c r="N83" s="2"/>
      <c r="V83" s="64"/>
    </row>
    <row r="84" spans="1:22" ht="21.5" thickBot="1">
      <c r="A84" s="267"/>
      <c r="B84" s="70" t="s">
        <v>360</v>
      </c>
      <c r="C84" s="70" t="s">
        <v>361</v>
      </c>
      <c r="D84" s="70" t="s">
        <v>362</v>
      </c>
      <c r="E84" s="269" t="s">
        <v>363</v>
      </c>
      <c r="F84" s="269"/>
      <c r="G84" s="259"/>
      <c r="H84" s="260"/>
      <c r="I84" s="261"/>
      <c r="J84" s="15" t="s">
        <v>364</v>
      </c>
      <c r="K84" s="16"/>
      <c r="L84" s="16" t="s">
        <v>444</v>
      </c>
      <c r="M84" s="95">
        <v>600</v>
      </c>
      <c r="N84" s="2"/>
      <c r="V84" s="64"/>
    </row>
    <row r="85" spans="1:22" ht="30.5" thickBot="1">
      <c r="A85" s="268"/>
      <c r="B85" s="11" t="s">
        <v>501</v>
      </c>
      <c r="C85" s="11" t="s">
        <v>500</v>
      </c>
      <c r="D85" s="74">
        <v>45681</v>
      </c>
      <c r="E85" s="13" t="s">
        <v>367</v>
      </c>
      <c r="F85" s="14" t="s">
        <v>499</v>
      </c>
      <c r="G85" s="256"/>
      <c r="H85" s="257"/>
      <c r="I85" s="258"/>
      <c r="J85" s="15" t="s">
        <v>428</v>
      </c>
      <c r="K85" s="16"/>
      <c r="L85" s="16" t="s">
        <v>444</v>
      </c>
      <c r="M85" s="17">
        <v>440</v>
      </c>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t="s">
        <v>498</v>
      </c>
      <c r="C87" s="10"/>
      <c r="D87" s="4"/>
      <c r="E87" s="10"/>
      <c r="F87" s="10"/>
      <c r="G87" s="264" t="s">
        <v>497</v>
      </c>
      <c r="H87" s="219"/>
      <c r="I87" s="265"/>
      <c r="J87" s="55" t="s">
        <v>394</v>
      </c>
      <c r="K87" s="55"/>
      <c r="L87" s="55" t="s">
        <v>444</v>
      </c>
      <c r="M87" s="56">
        <v>4705</v>
      </c>
      <c r="N87" s="2"/>
      <c r="V87" s="64"/>
    </row>
    <row r="88" spans="1:22" ht="21.5" thickBot="1">
      <c r="A88" s="267"/>
      <c r="B88" s="70" t="s">
        <v>360</v>
      </c>
      <c r="C88" s="70" t="s">
        <v>361</v>
      </c>
      <c r="D88" s="70" t="s">
        <v>362</v>
      </c>
      <c r="E88" s="269" t="s">
        <v>363</v>
      </c>
      <c r="F88" s="269"/>
      <c r="G88" s="259"/>
      <c r="H88" s="260"/>
      <c r="I88" s="261"/>
      <c r="J88" s="15" t="s">
        <v>369</v>
      </c>
      <c r="K88" s="16"/>
      <c r="L88" s="16" t="s">
        <v>444</v>
      </c>
      <c r="M88" s="95">
        <v>150</v>
      </c>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",2024,"- MARCH 31, ",2025)</f>
        <v>OCTOBER 1, 2024-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55:I155"/>
    <mergeCell ref="G158:H158"/>
    <mergeCell ref="G159:I159"/>
    <mergeCell ref="G156:I156"/>
    <mergeCell ref="G162:H162"/>
    <mergeCell ref="G114:H114"/>
    <mergeCell ref="G115:I115"/>
    <mergeCell ref="G118:H118"/>
    <mergeCell ref="G119:I119"/>
    <mergeCell ref="G122:H122"/>
    <mergeCell ref="G123:I123"/>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B21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E4622-598D-4FFA-AB49-2C4B603A8E3C}">
  <sheetPr>
    <pageSetUpPr fitToPage="1"/>
  </sheetPr>
  <dimension ref="A1:V425"/>
  <sheetViews>
    <sheetView topLeftCell="A2" zoomScaleNormal="100" workbookViewId="0">
      <selection activeCell="L7" sqref="L7"/>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NATIONAL INDIAN GAMING COMMISSION for the reporting period OCTOBER 1, 2025-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9</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444</v>
      </c>
      <c r="H9" s="239" t="str">
        <f>"REPORTING PERIOD: "&amp;Q422</f>
        <v>REPORTING PERIOD: OCTOBER 1, 2025- MARCH 31, 2025</v>
      </c>
      <c r="I9" s="233"/>
      <c r="J9" s="242" t="str">
        <f>"REPORTING PERIOD: "&amp;Q423</f>
        <v>REPORTING PERIOD: APRIL 1 - SEPTEMBER 30, 2025</v>
      </c>
      <c r="K9" s="236"/>
      <c r="L9" s="222" t="s">
        <v>338</v>
      </c>
      <c r="M9" s="223"/>
      <c r="N9" s="19"/>
      <c r="O9" s="93"/>
    </row>
    <row r="10" spans="1:19" customFormat="1" ht="15.75" customHeight="1">
      <c r="A10" s="291"/>
      <c r="B10" s="220" t="s">
        <v>600</v>
      </c>
      <c r="C10" s="219"/>
      <c r="D10" s="219"/>
      <c r="E10" s="219"/>
      <c r="F10" s="221"/>
      <c r="G10" s="231"/>
      <c r="H10" s="240"/>
      <c r="I10" s="234"/>
      <c r="J10" s="243"/>
      <c r="K10" s="237"/>
      <c r="L10" s="222"/>
      <c r="M10" s="223"/>
      <c r="N10" s="19"/>
      <c r="O10" s="93"/>
    </row>
    <row r="11" spans="1:19" customFormat="1" ht="38" thickBot="1">
      <c r="A11" s="291"/>
      <c r="B11" s="49" t="s">
        <v>339</v>
      </c>
      <c r="C11" s="50" t="s">
        <v>599</v>
      </c>
      <c r="D11" s="287" t="s">
        <v>598</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t="s">
        <v>597</v>
      </c>
      <c r="C19" s="10" t="s">
        <v>592</v>
      </c>
      <c r="D19" s="4">
        <v>45572</v>
      </c>
      <c r="E19" s="10"/>
      <c r="F19" s="10" t="s">
        <v>591</v>
      </c>
      <c r="G19" s="264" t="s">
        <v>590</v>
      </c>
      <c r="H19" s="219"/>
      <c r="I19" s="265"/>
      <c r="J19" s="55" t="s">
        <v>582</v>
      </c>
      <c r="K19" s="55"/>
      <c r="L19" s="55" t="s">
        <v>359</v>
      </c>
      <c r="M19" s="96">
        <v>1999</v>
      </c>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20.5" thickBot="1">
      <c r="A21" s="286"/>
      <c r="B21" s="11" t="s">
        <v>596</v>
      </c>
      <c r="C21" s="11" t="s">
        <v>588</v>
      </c>
      <c r="D21" s="74">
        <v>45575</v>
      </c>
      <c r="E21" s="13" t="s">
        <v>367</v>
      </c>
      <c r="F21" s="14" t="s">
        <v>587</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t="s">
        <v>595</v>
      </c>
      <c r="C23" s="10" t="s">
        <v>592</v>
      </c>
      <c r="D23" s="4">
        <v>45572</v>
      </c>
      <c r="E23" s="10"/>
      <c r="F23" s="10" t="s">
        <v>591</v>
      </c>
      <c r="G23" s="264" t="s">
        <v>590</v>
      </c>
      <c r="H23" s="219"/>
      <c r="I23" s="265"/>
      <c r="J23" s="55" t="s">
        <v>582</v>
      </c>
      <c r="K23" s="55"/>
      <c r="L23" s="55" t="s">
        <v>359</v>
      </c>
      <c r="M23" s="96">
        <v>1999</v>
      </c>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20.5" thickBot="1">
      <c r="A25" s="268"/>
      <c r="B25" s="11" t="s">
        <v>594</v>
      </c>
      <c r="C25" s="11" t="s">
        <v>588</v>
      </c>
      <c r="D25" s="74">
        <v>45575</v>
      </c>
      <c r="E25" s="13" t="s">
        <v>367</v>
      </c>
      <c r="F25" s="14" t="s">
        <v>587</v>
      </c>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t="s">
        <v>593</v>
      </c>
      <c r="C27" s="10" t="s">
        <v>592</v>
      </c>
      <c r="D27" s="4">
        <v>45572</v>
      </c>
      <c r="E27" s="10"/>
      <c r="F27" s="10" t="s">
        <v>591</v>
      </c>
      <c r="G27" s="264" t="s">
        <v>590</v>
      </c>
      <c r="H27" s="219"/>
      <c r="I27" s="265"/>
      <c r="J27" s="55" t="s">
        <v>582</v>
      </c>
      <c r="K27" s="55"/>
      <c r="L27" s="55" t="s">
        <v>359</v>
      </c>
      <c r="M27" s="96">
        <v>1999</v>
      </c>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20.5" thickBot="1">
      <c r="A29" s="268"/>
      <c r="B29" s="11" t="s">
        <v>589</v>
      </c>
      <c r="C29" s="11" t="s">
        <v>588</v>
      </c>
      <c r="D29" s="74">
        <v>45575</v>
      </c>
      <c r="E29" s="13" t="s">
        <v>367</v>
      </c>
      <c r="F29" s="14" t="s">
        <v>587</v>
      </c>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t="s">
        <v>586</v>
      </c>
      <c r="C31" s="10" t="s">
        <v>585</v>
      </c>
      <c r="D31" s="4">
        <v>45580</v>
      </c>
      <c r="E31" s="10"/>
      <c r="F31" s="10" t="s">
        <v>584</v>
      </c>
      <c r="G31" s="264" t="s">
        <v>583</v>
      </c>
      <c r="H31" s="219"/>
      <c r="I31" s="265"/>
      <c r="J31" s="55" t="s">
        <v>582</v>
      </c>
      <c r="K31" s="55"/>
      <c r="L31" s="55" t="s">
        <v>359</v>
      </c>
      <c r="M31" s="96">
        <v>325</v>
      </c>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30.5" thickBot="1">
      <c r="A33" s="268"/>
      <c r="B33" s="11" t="s">
        <v>581</v>
      </c>
      <c r="C33" s="11" t="s">
        <v>580</v>
      </c>
      <c r="D33" s="74">
        <v>45582</v>
      </c>
      <c r="E33" s="13" t="s">
        <v>367</v>
      </c>
      <c r="F33" s="14" t="s">
        <v>579</v>
      </c>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",2025,"- MARCH 31, ",2025)</f>
        <v>OCTOBER 1, 2025-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D285B-353B-4AFB-BE41-FE7E0A968831}">
  <dimension ref="A1:V425"/>
  <sheetViews>
    <sheetView topLeftCell="A2" zoomScaleNormal="100" workbookViewId="0">
      <selection activeCell="D11" sqref="D11:F11"/>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416</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NATIONAL PARK SERVICE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10</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2024- MARCH 31, 2025</v>
      </c>
      <c r="I9" s="233"/>
      <c r="J9" s="242" t="str">
        <f>"REPORTING PERIOD: "&amp;Q423</f>
        <v>REPORTING PERIOD: APRIL 1 - SEPTEMBER 30, 2025</v>
      </c>
      <c r="K9" s="236"/>
      <c r="L9" s="222" t="s">
        <v>338</v>
      </c>
      <c r="M9" s="223"/>
      <c r="N9" s="19"/>
      <c r="O9" s="93"/>
    </row>
    <row r="10" spans="1:19" customFormat="1" ht="15.75" customHeight="1">
      <c r="A10" s="291"/>
      <c r="B10" s="220" t="s">
        <v>1643</v>
      </c>
      <c r="C10" s="219"/>
      <c r="D10" s="219"/>
      <c r="E10" s="219"/>
      <c r="F10" s="221"/>
      <c r="G10" s="231"/>
      <c r="H10" s="240"/>
      <c r="I10" s="234"/>
      <c r="J10" s="243"/>
      <c r="K10" s="237"/>
      <c r="L10" s="222"/>
      <c r="M10" s="223"/>
      <c r="N10" s="19"/>
      <c r="O10" s="93"/>
    </row>
    <row r="11" spans="1:19" customFormat="1" ht="38" thickBot="1">
      <c r="A11" s="291"/>
      <c r="B11" s="49" t="s">
        <v>339</v>
      </c>
      <c r="C11" s="50" t="s">
        <v>1657</v>
      </c>
      <c r="D11" s="287" t="s">
        <v>1658</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ht="20">
      <c r="A19" s="285"/>
      <c r="B19" s="10" t="s">
        <v>1468</v>
      </c>
      <c r="C19" s="10" t="s">
        <v>1365</v>
      </c>
      <c r="D19" s="4">
        <v>45593</v>
      </c>
      <c r="E19" s="10"/>
      <c r="F19" s="10" t="s">
        <v>631</v>
      </c>
      <c r="G19" s="264" t="s">
        <v>1466</v>
      </c>
      <c r="H19" s="219"/>
      <c r="I19" s="265"/>
      <c r="J19" s="55" t="s">
        <v>445</v>
      </c>
      <c r="K19" s="55"/>
      <c r="L19" s="55" t="s">
        <v>359</v>
      </c>
      <c r="M19" s="96">
        <v>475</v>
      </c>
      <c r="N19" s="2"/>
      <c r="V19" s="63"/>
    </row>
    <row r="20" spans="1:22" ht="21">
      <c r="A20" s="285"/>
      <c r="B20" s="70" t="s">
        <v>360</v>
      </c>
      <c r="C20" s="70" t="s">
        <v>361</v>
      </c>
      <c r="D20" s="70" t="s">
        <v>362</v>
      </c>
      <c r="E20" s="269" t="s">
        <v>363</v>
      </c>
      <c r="F20" s="269"/>
      <c r="G20" s="259"/>
      <c r="H20" s="260"/>
      <c r="I20" s="261"/>
      <c r="J20" s="15" t="s">
        <v>364</v>
      </c>
      <c r="K20" s="16" t="s">
        <v>359</v>
      </c>
      <c r="L20" s="16"/>
      <c r="M20" s="97">
        <v>603.66</v>
      </c>
      <c r="N20" s="2"/>
      <c r="V20" s="64"/>
    </row>
    <row r="21" spans="1:22" ht="20.5" thickBot="1">
      <c r="A21" s="286"/>
      <c r="B21" s="11" t="s">
        <v>1269</v>
      </c>
      <c r="C21" s="11" t="s">
        <v>1467</v>
      </c>
      <c r="D21" s="74">
        <v>45595</v>
      </c>
      <c r="E21" s="13" t="s">
        <v>367</v>
      </c>
      <c r="F21" s="14" t="s">
        <v>1369</v>
      </c>
      <c r="G21" s="282"/>
      <c r="H21" s="283"/>
      <c r="I21" s="284"/>
      <c r="J21" s="15" t="s">
        <v>1236</v>
      </c>
      <c r="K21" s="16" t="s">
        <v>359</v>
      </c>
      <c r="L21" s="16"/>
      <c r="M21" s="97">
        <v>40.200000000000003</v>
      </c>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t="s">
        <v>1228</v>
      </c>
      <c r="C23" s="10"/>
      <c r="D23" s="4"/>
      <c r="E23" s="10"/>
      <c r="F23" s="10"/>
      <c r="G23" s="264" t="s">
        <v>1466</v>
      </c>
      <c r="H23" s="219"/>
      <c r="I23" s="265"/>
      <c r="J23" s="55" t="s">
        <v>394</v>
      </c>
      <c r="K23" s="55" t="s">
        <v>359</v>
      </c>
      <c r="L23" s="55"/>
      <c r="M23" s="98">
        <v>727</v>
      </c>
      <c r="N23" s="2"/>
      <c r="V23" s="64"/>
    </row>
    <row r="24" spans="1:22" ht="21.5" thickBot="1">
      <c r="A24" s="267"/>
      <c r="B24" s="70" t="s">
        <v>360</v>
      </c>
      <c r="C24" s="70" t="s">
        <v>361</v>
      </c>
      <c r="D24" s="70" t="s">
        <v>362</v>
      </c>
      <c r="E24" s="269" t="s">
        <v>363</v>
      </c>
      <c r="F24" s="269"/>
      <c r="G24" s="259"/>
      <c r="H24" s="260"/>
      <c r="I24" s="261"/>
      <c r="J24" s="15" t="s">
        <v>369</v>
      </c>
      <c r="K24" s="16" t="s">
        <v>1251</v>
      </c>
      <c r="L24" s="16" t="s">
        <v>359</v>
      </c>
      <c r="M24" s="97">
        <v>131</v>
      </c>
      <c r="N24" s="2"/>
      <c r="V24" s="64"/>
    </row>
    <row r="25" spans="1:22" ht="13" thickBot="1">
      <c r="A25" s="268"/>
      <c r="B25" s="11"/>
      <c r="C25" s="11"/>
      <c r="D25" s="12"/>
      <c r="E25" s="13" t="s">
        <v>367</v>
      </c>
      <c r="F25" s="14"/>
      <c r="G25" s="256"/>
      <c r="H25" s="257"/>
      <c r="I25" s="258"/>
      <c r="J25" s="15" t="s">
        <v>1361</v>
      </c>
      <c r="K25" s="16"/>
      <c r="L25" s="16" t="s">
        <v>359</v>
      </c>
      <c r="M25" s="97">
        <v>65</v>
      </c>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20.5" thickBot="1">
      <c r="A27" s="267"/>
      <c r="B27" s="10" t="s">
        <v>1465</v>
      </c>
      <c r="C27" s="10" t="s">
        <v>1365</v>
      </c>
      <c r="D27" s="4">
        <v>45958</v>
      </c>
      <c r="E27" s="10"/>
      <c r="F27" s="10" t="s">
        <v>631</v>
      </c>
      <c r="G27" s="264" t="s">
        <v>1464</v>
      </c>
      <c r="H27" s="219"/>
      <c r="I27" s="265"/>
      <c r="J27" s="55" t="s">
        <v>445</v>
      </c>
      <c r="K27" s="55" t="s">
        <v>1251</v>
      </c>
      <c r="L27" s="55" t="s">
        <v>359</v>
      </c>
      <c r="M27" s="98">
        <v>425</v>
      </c>
      <c r="N27" s="2"/>
      <c r="V27" s="64"/>
    </row>
    <row r="28" spans="1:22" ht="21.5" thickBot="1">
      <c r="A28" s="267"/>
      <c r="B28" s="70" t="s">
        <v>360</v>
      </c>
      <c r="C28" s="70" t="s">
        <v>361</v>
      </c>
      <c r="D28" s="70" t="s">
        <v>362</v>
      </c>
      <c r="E28" s="269" t="s">
        <v>363</v>
      </c>
      <c r="F28" s="269"/>
      <c r="G28" s="259"/>
      <c r="H28" s="260"/>
      <c r="I28" s="261"/>
      <c r="J28" s="15" t="s">
        <v>364</v>
      </c>
      <c r="K28" s="16" t="s">
        <v>1251</v>
      </c>
      <c r="L28" s="16" t="s">
        <v>359</v>
      </c>
      <c r="M28" s="97">
        <v>487.48</v>
      </c>
      <c r="N28" s="2"/>
      <c r="V28" s="64"/>
    </row>
    <row r="29" spans="1:22" ht="20.5" thickBot="1">
      <c r="A29" s="268"/>
      <c r="B29" s="11" t="s">
        <v>1269</v>
      </c>
      <c r="C29" s="11" t="s">
        <v>628</v>
      </c>
      <c r="D29" s="74">
        <v>45595</v>
      </c>
      <c r="E29" s="13" t="s">
        <v>367</v>
      </c>
      <c r="F29" s="14" t="s">
        <v>1369</v>
      </c>
      <c r="G29" s="256"/>
      <c r="H29" s="257"/>
      <c r="I29" s="258"/>
      <c r="J29" s="15" t="s">
        <v>1236</v>
      </c>
      <c r="K29" s="16" t="s">
        <v>1251</v>
      </c>
      <c r="L29" s="16" t="s">
        <v>359</v>
      </c>
      <c r="M29" s="97">
        <v>125.42</v>
      </c>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20.5" thickBot="1">
      <c r="A31" s="267"/>
      <c r="B31" s="10" t="s">
        <v>1463</v>
      </c>
      <c r="C31" s="10"/>
      <c r="D31" s="4"/>
      <c r="E31" s="10"/>
      <c r="F31" s="10"/>
      <c r="G31" s="264" t="s">
        <v>1462</v>
      </c>
      <c r="H31" s="219"/>
      <c r="I31" s="265"/>
      <c r="J31" s="55" t="s">
        <v>394</v>
      </c>
      <c r="K31" s="55" t="s">
        <v>359</v>
      </c>
      <c r="L31" s="55"/>
      <c r="M31" s="98">
        <v>621.65</v>
      </c>
      <c r="N31" s="2"/>
      <c r="V31" s="64"/>
    </row>
    <row r="32" spans="1:22" ht="21.5" thickBot="1">
      <c r="A32" s="267"/>
      <c r="B32" s="70" t="s">
        <v>360</v>
      </c>
      <c r="C32" s="70" t="s">
        <v>361</v>
      </c>
      <c r="D32" s="70" t="s">
        <v>362</v>
      </c>
      <c r="E32" s="269" t="s">
        <v>363</v>
      </c>
      <c r="F32" s="269"/>
      <c r="G32" s="259"/>
      <c r="H32" s="260"/>
      <c r="I32" s="261"/>
      <c r="J32" s="15" t="s">
        <v>1361</v>
      </c>
      <c r="K32" s="16"/>
      <c r="L32" s="16" t="s">
        <v>359</v>
      </c>
      <c r="M32" s="97">
        <v>65</v>
      </c>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20.5" thickBot="1">
      <c r="A35" s="267"/>
      <c r="B35" s="10" t="s">
        <v>1461</v>
      </c>
      <c r="C35" s="10" t="s">
        <v>1365</v>
      </c>
      <c r="D35" s="4">
        <v>45593</v>
      </c>
      <c r="E35" s="10"/>
      <c r="F35" s="10" t="s">
        <v>631</v>
      </c>
      <c r="G35" s="264" t="s">
        <v>1405</v>
      </c>
      <c r="H35" s="219"/>
      <c r="I35" s="265"/>
      <c r="J35" s="55" t="s">
        <v>445</v>
      </c>
      <c r="K35" s="55"/>
      <c r="L35" s="55" t="s">
        <v>359</v>
      </c>
      <c r="M35" s="98">
        <v>475</v>
      </c>
      <c r="N35" s="2"/>
      <c r="V35" s="64"/>
    </row>
    <row r="36" spans="1:22" ht="21.5" thickBot="1">
      <c r="A36" s="267"/>
      <c r="B36" s="70" t="s">
        <v>360</v>
      </c>
      <c r="C36" s="70" t="s">
        <v>361</v>
      </c>
      <c r="D36" s="70" t="s">
        <v>362</v>
      </c>
      <c r="E36" s="269" t="s">
        <v>363</v>
      </c>
      <c r="F36" s="269"/>
      <c r="G36" s="259"/>
      <c r="H36" s="260"/>
      <c r="I36" s="261"/>
      <c r="J36" s="15" t="s">
        <v>394</v>
      </c>
      <c r="K36" s="16"/>
      <c r="L36" s="16" t="s">
        <v>359</v>
      </c>
      <c r="M36" s="97">
        <v>824.76</v>
      </c>
      <c r="N36" s="2"/>
      <c r="V36" s="64"/>
    </row>
    <row r="37" spans="1:22" ht="30.5" thickBot="1">
      <c r="A37" s="268"/>
      <c r="B37" s="11" t="s">
        <v>1460</v>
      </c>
      <c r="C37" s="11" t="s">
        <v>628</v>
      </c>
      <c r="D37" s="74">
        <v>45595</v>
      </c>
      <c r="E37" s="13" t="s">
        <v>367</v>
      </c>
      <c r="F37" s="14" t="s">
        <v>1369</v>
      </c>
      <c r="G37" s="256"/>
      <c r="H37" s="257"/>
      <c r="I37" s="258"/>
      <c r="J37" s="15" t="s">
        <v>1361</v>
      </c>
      <c r="K37" s="16"/>
      <c r="L37" s="16" t="s">
        <v>359</v>
      </c>
      <c r="M37" s="97">
        <v>65</v>
      </c>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20.5" thickBot="1">
      <c r="A39" s="267"/>
      <c r="B39" s="10" t="s">
        <v>1459</v>
      </c>
      <c r="C39" s="10" t="s">
        <v>1365</v>
      </c>
      <c r="D39" s="4">
        <v>45593</v>
      </c>
      <c r="E39" s="10"/>
      <c r="F39" s="173" t="s">
        <v>631</v>
      </c>
      <c r="G39" s="264" t="s">
        <v>1405</v>
      </c>
      <c r="H39" s="219"/>
      <c r="I39" s="265"/>
      <c r="J39" s="55" t="s">
        <v>445</v>
      </c>
      <c r="K39" s="55"/>
      <c r="L39" s="55" t="s">
        <v>359</v>
      </c>
      <c r="M39" s="98">
        <v>475</v>
      </c>
      <c r="N39" s="2"/>
      <c r="V39" s="64"/>
    </row>
    <row r="40" spans="1:22" ht="21.5" thickBot="1">
      <c r="A40" s="267"/>
      <c r="B40" s="70" t="s">
        <v>360</v>
      </c>
      <c r="C40" s="70" t="s">
        <v>361</v>
      </c>
      <c r="D40" s="70" t="s">
        <v>362</v>
      </c>
      <c r="E40" s="269" t="s">
        <v>363</v>
      </c>
      <c r="F40" s="269"/>
      <c r="G40" s="259"/>
      <c r="H40" s="260"/>
      <c r="I40" s="261"/>
      <c r="J40" s="15" t="s">
        <v>394</v>
      </c>
      <c r="K40" s="16"/>
      <c r="L40" s="16" t="s">
        <v>359</v>
      </c>
      <c r="M40" s="97">
        <v>624.57000000000005</v>
      </c>
      <c r="N40" s="2"/>
      <c r="V40" s="64"/>
    </row>
    <row r="41" spans="1:22" ht="30.5" thickBot="1">
      <c r="A41" s="268"/>
      <c r="B41" s="11" t="s">
        <v>1458</v>
      </c>
      <c r="C41" s="11" t="s">
        <v>628</v>
      </c>
      <c r="D41" s="74">
        <v>45595</v>
      </c>
      <c r="E41" s="13" t="s">
        <v>367</v>
      </c>
      <c r="F41" s="14" t="s">
        <v>1457</v>
      </c>
      <c r="G41" s="256"/>
      <c r="H41" s="257"/>
      <c r="I41" s="258"/>
      <c r="J41" s="15" t="s">
        <v>1361</v>
      </c>
      <c r="K41" s="16"/>
      <c r="L41" s="16" t="s">
        <v>359</v>
      </c>
      <c r="M41" s="97">
        <v>65</v>
      </c>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20.5" thickBot="1">
      <c r="A43" s="267"/>
      <c r="B43" s="10" t="s">
        <v>1451</v>
      </c>
      <c r="C43" s="10"/>
      <c r="D43" s="4"/>
      <c r="E43" s="10"/>
      <c r="F43" s="10"/>
      <c r="G43" s="264" t="s">
        <v>1454</v>
      </c>
      <c r="H43" s="219"/>
      <c r="I43" s="265"/>
      <c r="J43" s="55" t="s">
        <v>364</v>
      </c>
      <c r="K43" s="55"/>
      <c r="L43" s="55" t="s">
        <v>359</v>
      </c>
      <c r="M43" s="98">
        <v>785.96</v>
      </c>
      <c r="N43" s="2"/>
      <c r="V43" s="64"/>
    </row>
    <row r="44" spans="1:22" ht="21.5" thickBot="1">
      <c r="A44" s="267"/>
      <c r="B44" s="70" t="s">
        <v>360</v>
      </c>
      <c r="C44" s="70" t="s">
        <v>361</v>
      </c>
      <c r="D44" s="70" t="s">
        <v>362</v>
      </c>
      <c r="E44" s="269" t="s">
        <v>363</v>
      </c>
      <c r="F44" s="269"/>
      <c r="G44" s="259"/>
      <c r="H44" s="260"/>
      <c r="I44" s="261"/>
      <c r="J44" s="15" t="s">
        <v>394</v>
      </c>
      <c r="K44" s="16"/>
      <c r="L44" s="16" t="s">
        <v>359</v>
      </c>
      <c r="M44" s="97">
        <v>400.04</v>
      </c>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20.5" thickBot="1">
      <c r="A47" s="267"/>
      <c r="B47" s="10" t="s">
        <v>1456</v>
      </c>
      <c r="C47" s="10" t="s">
        <v>1455</v>
      </c>
      <c r="D47" s="4">
        <v>45593</v>
      </c>
      <c r="E47" s="10"/>
      <c r="F47" s="10" t="s">
        <v>631</v>
      </c>
      <c r="G47" s="264" t="s">
        <v>1454</v>
      </c>
      <c r="H47" s="219"/>
      <c r="I47" s="265"/>
      <c r="J47" s="55" t="s">
        <v>445</v>
      </c>
      <c r="K47" s="55"/>
      <c r="L47" s="55" t="s">
        <v>359</v>
      </c>
      <c r="M47" s="98">
        <v>475</v>
      </c>
      <c r="N47" s="2"/>
      <c r="V47" s="64"/>
    </row>
    <row r="48" spans="1:22" ht="21.5" thickBot="1">
      <c r="A48" s="267"/>
      <c r="B48" s="70" t="s">
        <v>360</v>
      </c>
      <c r="C48" s="70" t="s">
        <v>361</v>
      </c>
      <c r="D48" s="70" t="s">
        <v>362</v>
      </c>
      <c r="E48" s="269" t="s">
        <v>363</v>
      </c>
      <c r="F48" s="269"/>
      <c r="G48" s="259"/>
      <c r="H48" s="260"/>
      <c r="I48" s="261"/>
      <c r="J48" s="15" t="s">
        <v>394</v>
      </c>
      <c r="K48" s="16"/>
      <c r="L48" s="16" t="s">
        <v>359</v>
      </c>
      <c r="M48" s="97">
        <v>641.52</v>
      </c>
      <c r="N48" s="2"/>
      <c r="V48" s="64"/>
    </row>
    <row r="49" spans="1:22" ht="40.5" thickBot="1">
      <c r="A49" s="268"/>
      <c r="B49" s="11" t="s">
        <v>1453</v>
      </c>
      <c r="C49" s="11" t="s">
        <v>628</v>
      </c>
      <c r="D49" s="74">
        <v>45595</v>
      </c>
      <c r="E49" s="13" t="s">
        <v>367</v>
      </c>
      <c r="F49" s="14" t="s">
        <v>1363</v>
      </c>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20.5" thickBot="1">
      <c r="A51" s="267"/>
      <c r="B51" s="10" t="s">
        <v>1340</v>
      </c>
      <c r="C51" s="10" t="s">
        <v>1365</v>
      </c>
      <c r="D51" s="4">
        <v>45593</v>
      </c>
      <c r="E51" s="10"/>
      <c r="F51" s="10" t="s">
        <v>631</v>
      </c>
      <c r="G51" s="264" t="s">
        <v>1450</v>
      </c>
      <c r="H51" s="219"/>
      <c r="I51" s="265"/>
      <c r="J51" s="55" t="s">
        <v>445</v>
      </c>
      <c r="K51" s="55"/>
      <c r="L51" s="55" t="s">
        <v>359</v>
      </c>
      <c r="M51" s="98">
        <v>425</v>
      </c>
      <c r="N51" s="2"/>
      <c r="V51" s="64"/>
    </row>
    <row r="52" spans="1:22" ht="21.5" thickBot="1">
      <c r="A52" s="267"/>
      <c r="B52" s="70" t="s">
        <v>360</v>
      </c>
      <c r="C52" s="70" t="s">
        <v>361</v>
      </c>
      <c r="D52" s="70" t="s">
        <v>362</v>
      </c>
      <c r="E52" s="269" t="s">
        <v>363</v>
      </c>
      <c r="F52" s="269"/>
      <c r="G52" s="259"/>
      <c r="H52" s="260"/>
      <c r="I52" s="261"/>
      <c r="J52" s="15" t="s">
        <v>364</v>
      </c>
      <c r="K52" s="16"/>
      <c r="L52" s="16" t="s">
        <v>359</v>
      </c>
      <c r="M52" s="97">
        <v>441.38</v>
      </c>
      <c r="N52" s="2"/>
      <c r="V52" s="64"/>
    </row>
    <row r="53" spans="1:22" ht="20.5" thickBot="1">
      <c r="A53" s="268"/>
      <c r="B53" s="11" t="s">
        <v>1452</v>
      </c>
      <c r="C53" s="11" t="s">
        <v>628</v>
      </c>
      <c r="D53" s="74">
        <v>45595</v>
      </c>
      <c r="E53" s="13" t="s">
        <v>367</v>
      </c>
      <c r="F53" s="14" t="s">
        <v>1369</v>
      </c>
      <c r="G53" s="256"/>
      <c r="H53" s="257"/>
      <c r="I53" s="258"/>
      <c r="J53" s="15" t="s">
        <v>428</v>
      </c>
      <c r="K53" s="16"/>
      <c r="L53" s="16" t="s">
        <v>359</v>
      </c>
      <c r="M53" s="97">
        <v>170.83</v>
      </c>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20.5" thickBot="1">
      <c r="A55" s="267"/>
      <c r="B55" s="10" t="s">
        <v>1451</v>
      </c>
      <c r="C55" s="10"/>
      <c r="D55" s="4"/>
      <c r="E55" s="10"/>
      <c r="F55" s="10"/>
      <c r="G55" s="264" t="s">
        <v>1450</v>
      </c>
      <c r="H55" s="219"/>
      <c r="I55" s="265"/>
      <c r="J55" s="55" t="s">
        <v>394</v>
      </c>
      <c r="K55" s="55"/>
      <c r="L55" s="55" t="s">
        <v>359</v>
      </c>
      <c r="M55" s="98">
        <v>831.27</v>
      </c>
      <c r="N55" s="2"/>
      <c r="P55" s="1"/>
      <c r="V55" s="64"/>
    </row>
    <row r="56" spans="1:22" ht="21.5" thickBot="1">
      <c r="A56" s="267"/>
      <c r="B56" s="70" t="s">
        <v>360</v>
      </c>
      <c r="C56" s="70" t="s">
        <v>361</v>
      </c>
      <c r="D56" s="70" t="s">
        <v>362</v>
      </c>
      <c r="E56" s="269" t="s">
        <v>363</v>
      </c>
      <c r="F56" s="269"/>
      <c r="G56" s="259"/>
      <c r="H56" s="260"/>
      <c r="I56" s="261"/>
      <c r="J56" s="15" t="s">
        <v>369</v>
      </c>
      <c r="K56" s="16"/>
      <c r="L56" s="16" t="s">
        <v>359</v>
      </c>
      <c r="M56" s="97">
        <v>67.430000000000007</v>
      </c>
      <c r="N56" s="2"/>
      <c r="V56" s="64"/>
    </row>
    <row r="57" spans="1:22" s="1" customFormat="1" ht="13" thickBot="1">
      <c r="A57" s="268"/>
      <c r="B57" s="11"/>
      <c r="C57" s="11"/>
      <c r="D57" s="12"/>
      <c r="E57" s="13" t="s">
        <v>367</v>
      </c>
      <c r="F57" s="14"/>
      <c r="G57" s="256"/>
      <c r="H57" s="257"/>
      <c r="I57" s="258"/>
      <c r="J57" s="15" t="s">
        <v>1361</v>
      </c>
      <c r="K57" s="16"/>
      <c r="L57" s="16" t="s">
        <v>359</v>
      </c>
      <c r="M57" s="97">
        <v>65</v>
      </c>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20.5" thickBot="1">
      <c r="A59" s="267"/>
      <c r="B59" s="10" t="s">
        <v>1449</v>
      </c>
      <c r="C59" s="10" t="s">
        <v>1365</v>
      </c>
      <c r="D59" s="4">
        <v>45593</v>
      </c>
      <c r="E59" s="10"/>
      <c r="F59" s="10" t="s">
        <v>631</v>
      </c>
      <c r="G59" s="264" t="s">
        <v>1446</v>
      </c>
      <c r="H59" s="219"/>
      <c r="I59" s="265"/>
      <c r="J59" s="55" t="s">
        <v>445</v>
      </c>
      <c r="K59" s="55"/>
      <c r="L59" s="55" t="s">
        <v>359</v>
      </c>
      <c r="M59" s="98">
        <v>425</v>
      </c>
      <c r="N59" s="2"/>
      <c r="V59" s="64"/>
    </row>
    <row r="60" spans="1:22" ht="21.5" thickBot="1">
      <c r="A60" s="267"/>
      <c r="B60" s="70" t="s">
        <v>360</v>
      </c>
      <c r="C60" s="70" t="s">
        <v>361</v>
      </c>
      <c r="D60" s="70" t="s">
        <v>362</v>
      </c>
      <c r="E60" s="269" t="s">
        <v>363</v>
      </c>
      <c r="F60" s="269"/>
      <c r="G60" s="259"/>
      <c r="H60" s="260"/>
      <c r="I60" s="261"/>
      <c r="J60" s="15" t="s">
        <v>364</v>
      </c>
      <c r="K60" s="16"/>
      <c r="L60" s="16" t="s">
        <v>359</v>
      </c>
      <c r="M60" s="97">
        <v>544</v>
      </c>
      <c r="N60" s="2"/>
      <c r="V60" s="64"/>
    </row>
    <row r="61" spans="1:22" ht="20.5" thickBot="1">
      <c r="A61" s="268"/>
      <c r="B61" s="11" t="s">
        <v>1289</v>
      </c>
      <c r="C61" s="11" t="s">
        <v>628</v>
      </c>
      <c r="D61" s="74">
        <v>45595</v>
      </c>
      <c r="E61" s="13" t="s">
        <v>367</v>
      </c>
      <c r="F61" s="14" t="s">
        <v>1448</v>
      </c>
      <c r="G61" s="256"/>
      <c r="H61" s="257"/>
      <c r="I61" s="258"/>
      <c r="J61" s="15" t="s">
        <v>428</v>
      </c>
      <c r="K61" s="16"/>
      <c r="L61" s="16" t="s">
        <v>359</v>
      </c>
      <c r="M61" s="97">
        <v>226.42</v>
      </c>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20.5" thickBot="1">
      <c r="A63" s="267"/>
      <c r="B63" s="10" t="s">
        <v>1447</v>
      </c>
      <c r="C63" s="10"/>
      <c r="D63" s="4"/>
      <c r="E63" s="10"/>
      <c r="F63" s="10"/>
      <c r="G63" s="264" t="s">
        <v>1446</v>
      </c>
      <c r="H63" s="219"/>
      <c r="I63" s="265"/>
      <c r="J63" s="55" t="s">
        <v>394</v>
      </c>
      <c r="K63" s="55"/>
      <c r="L63" s="55" t="s">
        <v>359</v>
      </c>
      <c r="M63" s="98">
        <v>980.56</v>
      </c>
      <c r="N63" s="2"/>
      <c r="V63" s="64"/>
    </row>
    <row r="64" spans="1:22" ht="21.5" thickBot="1">
      <c r="A64" s="267"/>
      <c r="B64" s="70" t="s">
        <v>360</v>
      </c>
      <c r="C64" s="70" t="s">
        <v>361</v>
      </c>
      <c r="D64" s="70" t="s">
        <v>362</v>
      </c>
      <c r="E64" s="269" t="s">
        <v>363</v>
      </c>
      <c r="F64" s="269"/>
      <c r="G64" s="259"/>
      <c r="H64" s="260"/>
      <c r="I64" s="261"/>
      <c r="J64" s="15" t="s">
        <v>369</v>
      </c>
      <c r="K64" s="16"/>
      <c r="L64" s="16" t="s">
        <v>359</v>
      </c>
      <c r="M64" s="97">
        <v>132.43</v>
      </c>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20.5" thickBot="1">
      <c r="A67" s="267"/>
      <c r="B67" s="10" t="s">
        <v>1445</v>
      </c>
      <c r="C67" s="10" t="s">
        <v>1365</v>
      </c>
      <c r="D67" s="4">
        <v>45593</v>
      </c>
      <c r="E67" s="10"/>
      <c r="F67" s="10" t="s">
        <v>631</v>
      </c>
      <c r="G67" s="264" t="s">
        <v>1442</v>
      </c>
      <c r="H67" s="219"/>
      <c r="I67" s="265"/>
      <c r="J67" s="55" t="s">
        <v>1344</v>
      </c>
      <c r="K67" s="55"/>
      <c r="L67" s="55" t="s">
        <v>359</v>
      </c>
      <c r="M67" s="98">
        <v>475</v>
      </c>
      <c r="N67" s="2"/>
      <c r="V67" s="64"/>
    </row>
    <row r="68" spans="1:22" ht="21.5" thickBot="1">
      <c r="A68" s="267"/>
      <c r="B68" s="70" t="s">
        <v>360</v>
      </c>
      <c r="C68" s="70" t="s">
        <v>361</v>
      </c>
      <c r="D68" s="70" t="s">
        <v>362</v>
      </c>
      <c r="E68" s="269" t="s">
        <v>363</v>
      </c>
      <c r="F68" s="269"/>
      <c r="G68" s="259"/>
      <c r="H68" s="260"/>
      <c r="I68" s="261"/>
      <c r="J68" s="15" t="s">
        <v>364</v>
      </c>
      <c r="K68" s="16"/>
      <c r="L68" s="16" t="s">
        <v>359</v>
      </c>
      <c r="M68" s="97">
        <v>525.35</v>
      </c>
      <c r="N68" s="2"/>
      <c r="V68" s="64"/>
    </row>
    <row r="69" spans="1:22" ht="20.5" thickBot="1">
      <c r="A69" s="268"/>
      <c r="B69" s="11" t="s">
        <v>1410</v>
      </c>
      <c r="C69" s="11" t="s">
        <v>628</v>
      </c>
      <c r="D69" s="74">
        <v>45595</v>
      </c>
      <c r="E69" s="13" t="s">
        <v>367</v>
      </c>
      <c r="F69" s="14" t="s">
        <v>1369</v>
      </c>
      <c r="G69" s="256"/>
      <c r="H69" s="257"/>
      <c r="I69" s="258"/>
      <c r="J69" s="15" t="s">
        <v>428</v>
      </c>
      <c r="K69" s="16"/>
      <c r="L69" s="16" t="s">
        <v>359</v>
      </c>
      <c r="M69" s="97">
        <v>163.30000000000001</v>
      </c>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t="s">
        <v>1228</v>
      </c>
      <c r="C71" s="10"/>
      <c r="D71" s="4"/>
      <c r="E71" s="10"/>
      <c r="F71" s="10"/>
      <c r="G71" s="264" t="s">
        <v>1442</v>
      </c>
      <c r="H71" s="219"/>
      <c r="I71" s="265"/>
      <c r="J71" s="55" t="s">
        <v>394</v>
      </c>
      <c r="K71" s="55"/>
      <c r="L71" s="55" t="s">
        <v>359</v>
      </c>
      <c r="M71" s="98">
        <v>1125.28</v>
      </c>
      <c r="N71" s="2"/>
      <c r="V71" s="65"/>
    </row>
    <row r="72" spans="1:22" ht="21.5" thickBot="1">
      <c r="A72" s="267"/>
      <c r="B72" s="70" t="s">
        <v>360</v>
      </c>
      <c r="C72" s="70" t="s">
        <v>361</v>
      </c>
      <c r="D72" s="70" t="s">
        <v>362</v>
      </c>
      <c r="E72" s="269" t="s">
        <v>363</v>
      </c>
      <c r="F72" s="269"/>
      <c r="G72" s="259"/>
      <c r="H72" s="260"/>
      <c r="I72" s="261"/>
      <c r="J72" s="15" t="s">
        <v>369</v>
      </c>
      <c r="K72" s="16"/>
      <c r="L72" s="16" t="s">
        <v>359</v>
      </c>
      <c r="M72" s="97">
        <v>25</v>
      </c>
      <c r="N72" s="2"/>
      <c r="V72" s="64"/>
    </row>
    <row r="73" spans="1:22" ht="13" thickBot="1">
      <c r="A73" s="268"/>
      <c r="B73" s="11"/>
      <c r="C73" s="11"/>
      <c r="D73" s="12"/>
      <c r="E73" s="13" t="s">
        <v>367</v>
      </c>
      <c r="F73" s="14"/>
      <c r="G73" s="256"/>
      <c r="H73" s="257"/>
      <c r="I73" s="258"/>
      <c r="J73" s="15" t="s">
        <v>1361</v>
      </c>
      <c r="K73" s="16"/>
      <c r="L73" s="16" t="s">
        <v>359</v>
      </c>
      <c r="M73" s="97">
        <v>65</v>
      </c>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20.5" thickBot="1">
      <c r="A75" s="267"/>
      <c r="B75" s="10" t="s">
        <v>1444</v>
      </c>
      <c r="C75" s="10" t="s">
        <v>1365</v>
      </c>
      <c r="D75" s="4">
        <v>45593</v>
      </c>
      <c r="E75" s="10"/>
      <c r="F75" s="10" t="s">
        <v>631</v>
      </c>
      <c r="G75" s="264" t="s">
        <v>1442</v>
      </c>
      <c r="H75" s="219"/>
      <c r="I75" s="265"/>
      <c r="J75" s="55" t="s">
        <v>445</v>
      </c>
      <c r="K75" s="55"/>
      <c r="L75" s="55" t="s">
        <v>359</v>
      </c>
      <c r="M75" s="98">
        <v>475</v>
      </c>
      <c r="N75" s="2"/>
      <c r="V75" s="64"/>
    </row>
    <row r="76" spans="1:22" ht="21.5" thickBot="1">
      <c r="A76" s="267"/>
      <c r="B76" s="70" t="s">
        <v>360</v>
      </c>
      <c r="C76" s="70" t="s">
        <v>361</v>
      </c>
      <c r="D76" s="70" t="s">
        <v>362</v>
      </c>
      <c r="E76" s="269" t="s">
        <v>363</v>
      </c>
      <c r="F76" s="269"/>
      <c r="G76" s="259"/>
      <c r="H76" s="260"/>
      <c r="I76" s="261"/>
      <c r="J76" s="15" t="s">
        <v>364</v>
      </c>
      <c r="K76" s="16"/>
      <c r="L76" s="16" t="s">
        <v>359</v>
      </c>
      <c r="M76" s="97">
        <v>525.35</v>
      </c>
      <c r="N76" s="2"/>
      <c r="V76" s="64"/>
    </row>
    <row r="77" spans="1:22" ht="20.5" thickBot="1">
      <c r="A77" s="268"/>
      <c r="B77" s="11" t="s">
        <v>1443</v>
      </c>
      <c r="C77" s="11" t="s">
        <v>628</v>
      </c>
      <c r="D77" s="74">
        <v>45595</v>
      </c>
      <c r="E77" s="13" t="s">
        <v>367</v>
      </c>
      <c r="F77" s="14" t="s">
        <v>1369</v>
      </c>
      <c r="G77" s="256"/>
      <c r="H77" s="257"/>
      <c r="I77" s="258"/>
      <c r="J77" s="15" t="s">
        <v>428</v>
      </c>
      <c r="K77" s="16"/>
      <c r="L77" s="16" t="s">
        <v>359</v>
      </c>
      <c r="M77" s="97">
        <v>163.30000000000001</v>
      </c>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t="s">
        <v>1228</v>
      </c>
      <c r="C79" s="10"/>
      <c r="D79" s="4"/>
      <c r="E79" s="10"/>
      <c r="F79" s="10"/>
      <c r="G79" s="264" t="s">
        <v>1442</v>
      </c>
      <c r="H79" s="219"/>
      <c r="I79" s="265"/>
      <c r="J79" s="55" t="s">
        <v>620</v>
      </c>
      <c r="K79" s="55"/>
      <c r="L79" s="55" t="s">
        <v>359</v>
      </c>
      <c r="M79" s="98">
        <v>997.28</v>
      </c>
      <c r="N79" s="2"/>
      <c r="V79" s="64"/>
    </row>
    <row r="80" spans="1:22" ht="21.5" thickBot="1">
      <c r="A80" s="267"/>
      <c r="B80" s="70" t="s">
        <v>360</v>
      </c>
      <c r="C80" s="70" t="s">
        <v>361</v>
      </c>
      <c r="D80" s="70" t="s">
        <v>362</v>
      </c>
      <c r="E80" s="269" t="s">
        <v>363</v>
      </c>
      <c r="F80" s="269"/>
      <c r="G80" s="259"/>
      <c r="H80" s="260"/>
      <c r="I80" s="261"/>
      <c r="J80" s="15" t="s">
        <v>369</v>
      </c>
      <c r="K80" s="16"/>
      <c r="L80" s="16" t="s">
        <v>359</v>
      </c>
      <c r="M80" s="97">
        <v>25</v>
      </c>
      <c r="N80" s="2"/>
      <c r="V80" s="64"/>
    </row>
    <row r="81" spans="1:22" ht="13" thickBot="1">
      <c r="A81" s="268"/>
      <c r="B81" s="11"/>
      <c r="C81" s="11"/>
      <c r="D81" s="12"/>
      <c r="E81" s="13" t="s">
        <v>367</v>
      </c>
      <c r="F81" s="14"/>
      <c r="G81" s="256"/>
      <c r="H81" s="257"/>
      <c r="I81" s="258"/>
      <c r="J81" s="15" t="s">
        <v>1361</v>
      </c>
      <c r="K81" s="16"/>
      <c r="L81" s="16" t="s">
        <v>359</v>
      </c>
      <c r="M81" s="97">
        <v>65</v>
      </c>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20.5" thickBot="1">
      <c r="A83" s="267"/>
      <c r="B83" s="10" t="s">
        <v>1441</v>
      </c>
      <c r="C83" s="10" t="s">
        <v>1365</v>
      </c>
      <c r="D83" s="4">
        <v>45593</v>
      </c>
      <c r="E83" s="10"/>
      <c r="F83" s="10" t="s">
        <v>631</v>
      </c>
      <c r="G83" s="264" t="s">
        <v>1440</v>
      </c>
      <c r="H83" s="219"/>
      <c r="I83" s="265"/>
      <c r="J83" s="55" t="s">
        <v>445</v>
      </c>
      <c r="K83" s="55"/>
      <c r="L83" s="55" t="s">
        <v>359</v>
      </c>
      <c r="M83" s="98">
        <v>475</v>
      </c>
      <c r="N83" s="2"/>
      <c r="V83" s="64"/>
    </row>
    <row r="84" spans="1:22" ht="21.5" thickBot="1">
      <c r="A84" s="267"/>
      <c r="B84" s="70" t="s">
        <v>360</v>
      </c>
      <c r="C84" s="70" t="s">
        <v>361</v>
      </c>
      <c r="D84" s="70" t="s">
        <v>362</v>
      </c>
      <c r="E84" s="269" t="s">
        <v>363</v>
      </c>
      <c r="F84" s="269"/>
      <c r="G84" s="259"/>
      <c r="H84" s="260"/>
      <c r="I84" s="261"/>
      <c r="J84" s="15" t="s">
        <v>364</v>
      </c>
      <c r="K84" s="16"/>
      <c r="L84" s="16" t="s">
        <v>359</v>
      </c>
      <c r="M84" s="97">
        <v>799.96</v>
      </c>
      <c r="N84" s="2"/>
      <c r="V84" s="64"/>
    </row>
    <row r="85" spans="1:22" ht="20.5" thickBot="1">
      <c r="A85" s="268"/>
      <c r="B85" s="11" t="s">
        <v>1269</v>
      </c>
      <c r="C85" s="11" t="s">
        <v>628</v>
      </c>
      <c r="D85" s="74">
        <v>45595</v>
      </c>
      <c r="E85" s="13" t="s">
        <v>367</v>
      </c>
      <c r="F85" s="99" t="s">
        <v>1363</v>
      </c>
      <c r="G85" s="256"/>
      <c r="H85" s="257"/>
      <c r="I85" s="258"/>
      <c r="J85" s="15" t="s">
        <v>428</v>
      </c>
      <c r="K85" s="16"/>
      <c r="L85" s="16" t="s">
        <v>359</v>
      </c>
      <c r="M85" s="97">
        <v>119.64</v>
      </c>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t="s">
        <v>1228</v>
      </c>
      <c r="C87" s="10"/>
      <c r="D87" s="4"/>
      <c r="E87" s="10"/>
      <c r="F87" s="10"/>
      <c r="G87" s="264" t="s">
        <v>1440</v>
      </c>
      <c r="H87" s="219"/>
      <c r="I87" s="265"/>
      <c r="J87" s="55" t="s">
        <v>620</v>
      </c>
      <c r="K87" s="55"/>
      <c r="L87" s="55" t="s">
        <v>359</v>
      </c>
      <c r="M87" s="98">
        <v>530.4</v>
      </c>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20.5" thickBot="1">
      <c r="A91" s="267"/>
      <c r="B91" s="11" t="s">
        <v>1439</v>
      </c>
      <c r="C91" s="10" t="s">
        <v>1365</v>
      </c>
      <c r="D91" s="4">
        <v>45593</v>
      </c>
      <c r="E91" s="10"/>
      <c r="F91" s="10" t="s">
        <v>631</v>
      </c>
      <c r="G91" s="264" t="s">
        <v>1438</v>
      </c>
      <c r="H91" s="219"/>
      <c r="I91" s="265"/>
      <c r="J91" s="55" t="s">
        <v>445</v>
      </c>
      <c r="K91" s="55"/>
      <c r="L91" s="55" t="s">
        <v>359</v>
      </c>
      <c r="M91" s="98">
        <v>525</v>
      </c>
      <c r="N91" s="2"/>
      <c r="V91" s="64"/>
    </row>
    <row r="92" spans="1:22" ht="21.5" thickBot="1">
      <c r="A92" s="267"/>
      <c r="B92" s="70" t="s">
        <v>360</v>
      </c>
      <c r="C92" s="70" t="s">
        <v>361</v>
      </c>
      <c r="D92" s="70" t="s">
        <v>362</v>
      </c>
      <c r="E92" s="269" t="s">
        <v>363</v>
      </c>
      <c r="F92" s="269"/>
      <c r="G92" s="259"/>
      <c r="H92" s="260"/>
      <c r="I92" s="261"/>
      <c r="J92" s="15" t="s">
        <v>364</v>
      </c>
      <c r="K92" s="16"/>
      <c r="L92" s="16" t="s">
        <v>359</v>
      </c>
      <c r="M92" s="97">
        <v>990.33</v>
      </c>
      <c r="N92" s="2"/>
      <c r="V92" s="64"/>
    </row>
    <row r="93" spans="1:22" ht="20.5" thickBot="1">
      <c r="A93" s="268"/>
      <c r="B93" s="175" t="s">
        <v>1269</v>
      </c>
      <c r="C93" s="11" t="s">
        <v>628</v>
      </c>
      <c r="D93" s="74">
        <v>45595</v>
      </c>
      <c r="E93" s="13" t="s">
        <v>367</v>
      </c>
      <c r="F93" s="14" t="s">
        <v>1369</v>
      </c>
      <c r="G93" s="256"/>
      <c r="H93" s="257"/>
      <c r="I93" s="258"/>
      <c r="J93" s="15" t="s">
        <v>428</v>
      </c>
      <c r="K93" s="16"/>
      <c r="L93" s="16" t="s">
        <v>359</v>
      </c>
      <c r="M93" s="97">
        <v>23.21</v>
      </c>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t="s">
        <v>1228</v>
      </c>
      <c r="C95" s="10"/>
      <c r="D95" s="4"/>
      <c r="E95" s="10"/>
      <c r="F95" s="10"/>
      <c r="G95" s="264" t="s">
        <v>1438</v>
      </c>
      <c r="H95" s="219"/>
      <c r="I95" s="265"/>
      <c r="J95" s="55" t="s">
        <v>394</v>
      </c>
      <c r="K95" s="55"/>
      <c r="L95" s="55" t="s">
        <v>359</v>
      </c>
      <c r="M95" s="98">
        <v>876.71</v>
      </c>
      <c r="N95" s="2"/>
      <c r="V95" s="64"/>
    </row>
    <row r="96" spans="1:22" ht="21.5" thickBot="1">
      <c r="A96" s="267"/>
      <c r="B96" s="70" t="s">
        <v>360</v>
      </c>
      <c r="C96" s="70" t="s">
        <v>361</v>
      </c>
      <c r="D96" s="70" t="s">
        <v>362</v>
      </c>
      <c r="E96" s="269" t="s">
        <v>363</v>
      </c>
      <c r="F96" s="269"/>
      <c r="G96" s="259"/>
      <c r="H96" s="260"/>
      <c r="I96" s="261"/>
      <c r="J96" s="15" t="s">
        <v>369</v>
      </c>
      <c r="K96" s="16"/>
      <c r="L96" s="16" t="s">
        <v>359</v>
      </c>
      <c r="M96" s="97">
        <v>80</v>
      </c>
      <c r="N96" s="2"/>
      <c r="V96" s="64"/>
    </row>
    <row r="97" spans="1:22" ht="13" thickBot="1">
      <c r="A97" s="268"/>
      <c r="B97" s="11" t="s">
        <v>1251</v>
      </c>
      <c r="C97" s="11"/>
      <c r="D97" s="12"/>
      <c r="E97" s="13" t="s">
        <v>367</v>
      </c>
      <c r="F97" s="14"/>
      <c r="G97" s="256"/>
      <c r="H97" s="257"/>
      <c r="I97" s="258"/>
      <c r="J97" s="15" t="s">
        <v>1360</v>
      </c>
      <c r="K97" s="16"/>
      <c r="L97" s="16" t="s">
        <v>359</v>
      </c>
      <c r="M97" s="97">
        <v>80</v>
      </c>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20.5" thickBot="1">
      <c r="A99" s="267"/>
      <c r="B99" s="10" t="s">
        <v>1437</v>
      </c>
      <c r="C99" s="10" t="s">
        <v>1365</v>
      </c>
      <c r="D99" s="4">
        <v>45593</v>
      </c>
      <c r="E99" s="10"/>
      <c r="F99" s="10" t="s">
        <v>631</v>
      </c>
      <c r="G99" s="264" t="s">
        <v>1436</v>
      </c>
      <c r="H99" s="219"/>
      <c r="I99" s="265"/>
      <c r="J99" s="55" t="s">
        <v>445</v>
      </c>
      <c r="K99" s="55"/>
      <c r="L99" s="55" t="s">
        <v>359</v>
      </c>
      <c r="M99" s="98">
        <v>475</v>
      </c>
      <c r="N99" s="2"/>
      <c r="V99" s="64"/>
    </row>
    <row r="100" spans="1:22" ht="21.5" thickBot="1">
      <c r="A100" s="267"/>
      <c r="B100" s="70" t="s">
        <v>360</v>
      </c>
      <c r="C100" s="70" t="s">
        <v>361</v>
      </c>
      <c r="D100" s="70" t="s">
        <v>362</v>
      </c>
      <c r="E100" s="269" t="s">
        <v>363</v>
      </c>
      <c r="F100" s="269"/>
      <c r="G100" s="259"/>
      <c r="H100" s="260"/>
      <c r="I100" s="261"/>
      <c r="J100" s="15" t="s">
        <v>364</v>
      </c>
      <c r="K100" s="16"/>
      <c r="L100" s="16" t="s">
        <v>359</v>
      </c>
      <c r="M100" s="97">
        <v>698.95</v>
      </c>
      <c r="N100" s="2"/>
      <c r="V100" s="64"/>
    </row>
    <row r="101" spans="1:22" ht="20.5" thickBot="1">
      <c r="A101" s="268"/>
      <c r="B101" s="11" t="s">
        <v>1269</v>
      </c>
      <c r="C101" s="11" t="s">
        <v>628</v>
      </c>
      <c r="D101" s="74">
        <v>45595</v>
      </c>
      <c r="E101" s="13" t="s">
        <v>367</v>
      </c>
      <c r="F101" s="14" t="s">
        <v>1363</v>
      </c>
      <c r="G101" s="256"/>
      <c r="H101" s="257"/>
      <c r="I101" s="258"/>
      <c r="J101" s="15" t="s">
        <v>394</v>
      </c>
      <c r="K101" s="16"/>
      <c r="L101" s="16" t="s">
        <v>359</v>
      </c>
      <c r="M101" s="97">
        <v>641.58000000000004</v>
      </c>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20.5" thickBot="1">
      <c r="A103" s="267"/>
      <c r="B103" s="10" t="s">
        <v>1435</v>
      </c>
      <c r="C103" s="10" t="s">
        <v>1365</v>
      </c>
      <c r="D103" s="4">
        <v>45593</v>
      </c>
      <c r="E103" s="10"/>
      <c r="F103" s="10" t="s">
        <v>631</v>
      </c>
      <c r="G103" s="264" t="s">
        <v>1268</v>
      </c>
      <c r="H103" s="219"/>
      <c r="I103" s="265"/>
      <c r="J103" s="55" t="s">
        <v>445</v>
      </c>
      <c r="K103" s="55"/>
      <c r="L103" s="55" t="s">
        <v>359</v>
      </c>
      <c r="M103" s="98">
        <v>475</v>
      </c>
      <c r="N103" s="2"/>
      <c r="V103" s="64"/>
    </row>
    <row r="104" spans="1:22" ht="21.5" thickBot="1">
      <c r="A104" s="267"/>
      <c r="B104" s="70" t="s">
        <v>360</v>
      </c>
      <c r="C104" s="70" t="s">
        <v>361</v>
      </c>
      <c r="D104" s="70" t="s">
        <v>362</v>
      </c>
      <c r="E104" s="269" t="s">
        <v>363</v>
      </c>
      <c r="F104" s="269"/>
      <c r="G104" s="259"/>
      <c r="H104" s="260"/>
      <c r="I104" s="261"/>
      <c r="J104" s="15" t="s">
        <v>394</v>
      </c>
      <c r="K104" s="16"/>
      <c r="L104" s="16" t="s">
        <v>359</v>
      </c>
      <c r="M104" s="97">
        <v>416.38</v>
      </c>
      <c r="N104" s="2"/>
      <c r="V104" s="64"/>
    </row>
    <row r="105" spans="1:22" ht="20.5" thickBot="1">
      <c r="A105" s="268"/>
      <c r="B105" s="11" t="s">
        <v>1269</v>
      </c>
      <c r="C105" s="11" t="s">
        <v>628</v>
      </c>
      <c r="D105" s="74">
        <v>45595</v>
      </c>
      <c r="E105" s="13" t="s">
        <v>367</v>
      </c>
      <c r="F105" s="14" t="s">
        <v>1388</v>
      </c>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20.5" thickBot="1">
      <c r="A107" s="267"/>
      <c r="B107" s="10" t="s">
        <v>1434</v>
      </c>
      <c r="C107" s="10" t="s">
        <v>1365</v>
      </c>
      <c r="D107" s="4">
        <v>45593</v>
      </c>
      <c r="E107" s="10"/>
      <c r="F107" s="10" t="s">
        <v>631</v>
      </c>
      <c r="G107" s="264" t="s">
        <v>1268</v>
      </c>
      <c r="H107" s="219"/>
      <c r="I107" s="265"/>
      <c r="J107" s="55" t="s">
        <v>445</v>
      </c>
      <c r="K107" s="55"/>
      <c r="L107" s="55" t="s">
        <v>359</v>
      </c>
      <c r="M107" s="98">
        <v>475</v>
      </c>
      <c r="N107" s="2"/>
      <c r="V107" s="64"/>
    </row>
    <row r="108" spans="1:22" ht="21.5" thickBot="1">
      <c r="A108" s="267"/>
      <c r="B108" s="70" t="s">
        <v>360</v>
      </c>
      <c r="C108" s="70" t="s">
        <v>361</v>
      </c>
      <c r="D108" s="70" t="s">
        <v>362</v>
      </c>
      <c r="E108" s="269" t="s">
        <v>363</v>
      </c>
      <c r="F108" s="269"/>
      <c r="G108" s="259"/>
      <c r="H108" s="260"/>
      <c r="I108" s="261"/>
      <c r="J108" s="15" t="s">
        <v>364</v>
      </c>
      <c r="K108" s="16"/>
      <c r="L108" s="16" t="s">
        <v>359</v>
      </c>
      <c r="M108" s="97">
        <v>989.81</v>
      </c>
      <c r="N108" s="2"/>
      <c r="V108" s="64"/>
    </row>
    <row r="109" spans="1:22" ht="20.5" thickBot="1">
      <c r="A109" s="268"/>
      <c r="B109" s="11" t="s">
        <v>1269</v>
      </c>
      <c r="C109" s="11" t="s">
        <v>628</v>
      </c>
      <c r="D109" s="74">
        <v>45595</v>
      </c>
      <c r="E109" s="13" t="s">
        <v>367</v>
      </c>
      <c r="F109" s="14" t="s">
        <v>1363</v>
      </c>
      <c r="G109" s="256"/>
      <c r="H109" s="257"/>
      <c r="I109" s="258"/>
      <c r="J109" s="15" t="s">
        <v>620</v>
      </c>
      <c r="K109" s="16"/>
      <c r="L109" s="16" t="s">
        <v>359</v>
      </c>
      <c r="M109" s="97">
        <v>393.63</v>
      </c>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20.5" thickBot="1">
      <c r="A111" s="267"/>
      <c r="B111" s="10" t="s">
        <v>1433</v>
      </c>
      <c r="C111" s="10" t="s">
        <v>1403</v>
      </c>
      <c r="D111" s="4">
        <v>45593</v>
      </c>
      <c r="E111" s="10"/>
      <c r="F111" s="10" t="s">
        <v>631</v>
      </c>
      <c r="G111" s="264" t="s">
        <v>1268</v>
      </c>
      <c r="H111" s="219"/>
      <c r="I111" s="265"/>
      <c r="J111" s="55" t="s">
        <v>445</v>
      </c>
      <c r="K111" s="55"/>
      <c r="L111" s="55" t="s">
        <v>359</v>
      </c>
      <c r="M111" s="98">
        <v>475</v>
      </c>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20.5" thickBot="1">
      <c r="A113" s="268"/>
      <c r="B113" s="11" t="s">
        <v>1432</v>
      </c>
      <c r="C113" s="11" t="s">
        <v>1405</v>
      </c>
      <c r="D113" s="74">
        <v>45595</v>
      </c>
      <c r="E113" s="13" t="s">
        <v>367</v>
      </c>
      <c r="F113" s="14" t="s">
        <v>1388</v>
      </c>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20.5" thickBot="1">
      <c r="A115" s="267"/>
      <c r="B115" s="10" t="s">
        <v>1431</v>
      </c>
      <c r="C115" s="10" t="s">
        <v>1365</v>
      </c>
      <c r="D115" s="4">
        <v>45593</v>
      </c>
      <c r="E115" s="10"/>
      <c r="F115" s="10" t="s">
        <v>631</v>
      </c>
      <c r="G115" s="264" t="s">
        <v>1268</v>
      </c>
      <c r="H115" s="219"/>
      <c r="I115" s="265"/>
      <c r="J115" s="55" t="s">
        <v>445</v>
      </c>
      <c r="K115" s="55"/>
      <c r="L115" s="55" t="s">
        <v>359</v>
      </c>
      <c r="M115" s="98">
        <v>475</v>
      </c>
      <c r="N115" s="2"/>
      <c r="V115" s="64"/>
    </row>
    <row r="116" spans="1:22" ht="21.5" thickBot="1">
      <c r="A116" s="267"/>
      <c r="B116" s="70" t="s">
        <v>360</v>
      </c>
      <c r="C116" s="70" t="s">
        <v>361</v>
      </c>
      <c r="D116" s="70" t="s">
        <v>362</v>
      </c>
      <c r="E116" s="269" t="s">
        <v>363</v>
      </c>
      <c r="F116" s="269"/>
      <c r="G116" s="259"/>
      <c r="H116" s="260"/>
      <c r="I116" s="261"/>
      <c r="J116" s="15" t="s">
        <v>364</v>
      </c>
      <c r="K116" s="16"/>
      <c r="L116" s="16" t="s">
        <v>359</v>
      </c>
      <c r="M116" s="97">
        <v>961.95</v>
      </c>
      <c r="N116" s="2"/>
      <c r="V116" s="64"/>
    </row>
    <row r="117" spans="1:22" ht="20.5" thickBot="1">
      <c r="A117" s="268"/>
      <c r="B117" s="11" t="s">
        <v>1410</v>
      </c>
      <c r="C117" s="11" t="s">
        <v>1405</v>
      </c>
      <c r="D117" s="74">
        <v>45595</v>
      </c>
      <c r="E117" s="13" t="s">
        <v>367</v>
      </c>
      <c r="F117" s="14" t="s">
        <v>1363</v>
      </c>
      <c r="G117" s="256"/>
      <c r="H117" s="257"/>
      <c r="I117" s="258"/>
      <c r="J117" s="15" t="s">
        <v>394</v>
      </c>
      <c r="K117" s="16"/>
      <c r="L117" s="16" t="s">
        <v>359</v>
      </c>
      <c r="M117" s="97">
        <v>729.45</v>
      </c>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20.5" thickBot="1">
      <c r="A119" s="267"/>
      <c r="B119" s="10" t="s">
        <v>1430</v>
      </c>
      <c r="C119" s="10" t="s">
        <v>1365</v>
      </c>
      <c r="D119" s="4">
        <v>45593</v>
      </c>
      <c r="E119" s="10"/>
      <c r="F119" s="10" t="s">
        <v>631</v>
      </c>
      <c r="G119" s="264" t="s">
        <v>1268</v>
      </c>
      <c r="H119" s="219"/>
      <c r="I119" s="265"/>
      <c r="J119" s="55" t="s">
        <v>445</v>
      </c>
      <c r="K119" s="55"/>
      <c r="L119" s="55" t="s">
        <v>359</v>
      </c>
      <c r="M119" s="98">
        <v>475</v>
      </c>
      <c r="N119" s="2"/>
      <c r="V119" s="64"/>
    </row>
    <row r="120" spans="1:22" ht="21.5" thickBot="1">
      <c r="A120" s="267"/>
      <c r="B120" s="70" t="s">
        <v>360</v>
      </c>
      <c r="C120" s="70" t="s">
        <v>361</v>
      </c>
      <c r="D120" s="70" t="s">
        <v>362</v>
      </c>
      <c r="E120" s="269" t="s">
        <v>363</v>
      </c>
      <c r="F120" s="269"/>
      <c r="G120" s="259"/>
      <c r="H120" s="260"/>
      <c r="I120" s="261"/>
      <c r="J120" s="15" t="s">
        <v>364</v>
      </c>
      <c r="K120" s="16"/>
      <c r="L120" s="16" t="s">
        <v>359</v>
      </c>
      <c r="M120" s="97">
        <v>447.79</v>
      </c>
      <c r="N120" s="2"/>
      <c r="V120" s="64"/>
    </row>
    <row r="121" spans="1:22" ht="20.5" thickBot="1">
      <c r="A121" s="268"/>
      <c r="B121" s="11" t="s">
        <v>1429</v>
      </c>
      <c r="C121" s="11" t="s">
        <v>628</v>
      </c>
      <c r="D121" s="74">
        <v>45596</v>
      </c>
      <c r="E121" s="13" t="s">
        <v>367</v>
      </c>
      <c r="F121" s="14" t="s">
        <v>1363</v>
      </c>
      <c r="G121" s="256"/>
      <c r="H121" s="257"/>
      <c r="I121" s="258"/>
      <c r="J121" s="15" t="s">
        <v>1428</v>
      </c>
      <c r="K121" s="16"/>
      <c r="L121" s="16" t="s">
        <v>359</v>
      </c>
      <c r="M121" s="97">
        <v>409.73</v>
      </c>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20.5" thickBot="1">
      <c r="A123" s="267"/>
      <c r="B123" s="10" t="s">
        <v>1427</v>
      </c>
      <c r="C123" s="10" t="s">
        <v>1365</v>
      </c>
      <c r="D123" s="4">
        <v>45593</v>
      </c>
      <c r="E123" s="10"/>
      <c r="F123" s="10" t="s">
        <v>631</v>
      </c>
      <c r="G123" s="264" t="s">
        <v>1268</v>
      </c>
      <c r="H123" s="219"/>
      <c r="I123" s="265"/>
      <c r="J123" s="55" t="s">
        <v>445</v>
      </c>
      <c r="K123" s="55"/>
      <c r="L123" s="55" t="s">
        <v>359</v>
      </c>
      <c r="M123" s="98">
        <v>475</v>
      </c>
      <c r="N123" s="2"/>
      <c r="V123" s="64"/>
    </row>
    <row r="124" spans="1:22" ht="21.5" thickBot="1">
      <c r="A124" s="267"/>
      <c r="B124" s="70" t="s">
        <v>360</v>
      </c>
      <c r="C124" s="70" t="s">
        <v>361</v>
      </c>
      <c r="D124" s="70" t="s">
        <v>362</v>
      </c>
      <c r="E124" s="269" t="s">
        <v>363</v>
      </c>
      <c r="F124" s="269"/>
      <c r="G124" s="259"/>
      <c r="H124" s="260"/>
      <c r="I124" s="261"/>
      <c r="J124" s="15" t="s">
        <v>620</v>
      </c>
      <c r="K124" s="16"/>
      <c r="L124" s="16" t="s">
        <v>359</v>
      </c>
      <c r="M124" s="97">
        <v>393.63</v>
      </c>
      <c r="N124" s="2"/>
      <c r="V124" s="64"/>
    </row>
    <row r="125" spans="1:22" ht="20.5" thickBot="1">
      <c r="A125" s="268"/>
      <c r="B125" s="11" t="s">
        <v>1426</v>
      </c>
      <c r="C125" s="11" t="s">
        <v>628</v>
      </c>
      <c r="D125" s="74">
        <v>45595</v>
      </c>
      <c r="E125" s="13" t="s">
        <v>367</v>
      </c>
      <c r="F125" s="14" t="s">
        <v>1363</v>
      </c>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20.5" thickBot="1">
      <c r="A127" s="267"/>
      <c r="B127" s="10" t="s">
        <v>1425</v>
      </c>
      <c r="C127" s="10" t="s">
        <v>1365</v>
      </c>
      <c r="D127" s="4">
        <v>45593</v>
      </c>
      <c r="E127" s="10"/>
      <c r="F127" s="10" t="s">
        <v>631</v>
      </c>
      <c r="G127" s="264" t="s">
        <v>1268</v>
      </c>
      <c r="H127" s="219"/>
      <c r="I127" s="265"/>
      <c r="J127" s="55" t="s">
        <v>445</v>
      </c>
      <c r="K127" s="55"/>
      <c r="L127" s="55" t="s">
        <v>359</v>
      </c>
      <c r="M127" s="96">
        <v>475</v>
      </c>
      <c r="N127" s="2"/>
      <c r="V127" s="64"/>
    </row>
    <row r="128" spans="1:22" ht="21.5" thickBot="1">
      <c r="A128" s="267"/>
      <c r="B128" s="70" t="s">
        <v>360</v>
      </c>
      <c r="C128" s="70" t="s">
        <v>361</v>
      </c>
      <c r="D128" s="70" t="s">
        <v>362</v>
      </c>
      <c r="E128" s="269" t="s">
        <v>363</v>
      </c>
      <c r="F128" s="269"/>
      <c r="G128" s="259"/>
      <c r="H128" s="260"/>
      <c r="I128" s="261"/>
      <c r="J128" s="15" t="s">
        <v>394</v>
      </c>
      <c r="K128" s="16"/>
      <c r="L128" s="16" t="s">
        <v>359</v>
      </c>
      <c r="M128" s="97">
        <v>393.63</v>
      </c>
      <c r="N128" s="2"/>
      <c r="V128" s="64"/>
    </row>
    <row r="129" spans="1:22" ht="20.5" thickBot="1">
      <c r="A129" s="268"/>
      <c r="B129" s="11" t="s">
        <v>1424</v>
      </c>
      <c r="C129" s="11" t="s">
        <v>628</v>
      </c>
      <c r="D129" s="74">
        <v>45595</v>
      </c>
      <c r="E129" s="13" t="s">
        <v>367</v>
      </c>
      <c r="F129" s="14" t="s">
        <v>1363</v>
      </c>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20.5" thickBot="1">
      <c r="A131" s="267"/>
      <c r="B131" s="10" t="s">
        <v>1423</v>
      </c>
      <c r="C131" s="10" t="s">
        <v>1365</v>
      </c>
      <c r="D131" s="4">
        <v>45593</v>
      </c>
      <c r="E131" s="10"/>
      <c r="F131" s="10" t="s">
        <v>631</v>
      </c>
      <c r="G131" s="264" t="s">
        <v>1268</v>
      </c>
      <c r="H131" s="219"/>
      <c r="I131" s="265"/>
      <c r="J131" s="55" t="s">
        <v>445</v>
      </c>
      <c r="K131" s="55"/>
      <c r="L131" s="55" t="s">
        <v>359</v>
      </c>
      <c r="M131" s="98">
        <v>475</v>
      </c>
      <c r="N131" s="2"/>
      <c r="V131" s="64"/>
    </row>
    <row r="132" spans="1:22" ht="21.5" thickBot="1">
      <c r="A132" s="267"/>
      <c r="B132" s="70" t="s">
        <v>360</v>
      </c>
      <c r="C132" s="70" t="s">
        <v>361</v>
      </c>
      <c r="D132" s="70" t="s">
        <v>362</v>
      </c>
      <c r="E132" s="269" t="s">
        <v>363</v>
      </c>
      <c r="F132" s="269"/>
      <c r="G132" s="259"/>
      <c r="H132" s="260"/>
      <c r="I132" s="261"/>
      <c r="J132" s="15" t="s">
        <v>364</v>
      </c>
      <c r="K132" s="16"/>
      <c r="L132" s="16" t="s">
        <v>359</v>
      </c>
      <c r="M132" s="97">
        <v>636.20000000000005</v>
      </c>
      <c r="N132" s="2"/>
      <c r="V132" s="64"/>
    </row>
    <row r="133" spans="1:22" ht="20.5" thickBot="1">
      <c r="A133" s="268"/>
      <c r="B133" s="11" t="s">
        <v>1422</v>
      </c>
      <c r="C133" s="11" t="s">
        <v>628</v>
      </c>
      <c r="D133" s="74">
        <v>45595</v>
      </c>
      <c r="E133" s="13" t="s">
        <v>367</v>
      </c>
      <c r="F133" s="14" t="s">
        <v>1363</v>
      </c>
      <c r="G133" s="256"/>
      <c r="H133" s="257"/>
      <c r="I133" s="258"/>
      <c r="J133" s="15" t="s">
        <v>394</v>
      </c>
      <c r="K133" s="16"/>
      <c r="L133" s="16" t="s">
        <v>359</v>
      </c>
      <c r="M133" s="97">
        <v>393.63</v>
      </c>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20.5" thickBot="1">
      <c r="A135" s="267"/>
      <c r="B135" s="10" t="s">
        <v>1421</v>
      </c>
      <c r="C135" s="10" t="s">
        <v>1365</v>
      </c>
      <c r="D135" s="4">
        <v>45593</v>
      </c>
      <c r="E135" s="10"/>
      <c r="F135" s="10" t="s">
        <v>631</v>
      </c>
      <c r="G135" s="264" t="s">
        <v>1268</v>
      </c>
      <c r="H135" s="219"/>
      <c r="I135" s="265"/>
      <c r="J135" s="55" t="s">
        <v>445</v>
      </c>
      <c r="K135" s="55"/>
      <c r="L135" s="55" t="s">
        <v>359</v>
      </c>
      <c r="M135" s="98">
        <v>475</v>
      </c>
      <c r="N135" s="2"/>
      <c r="V135" s="64"/>
    </row>
    <row r="136" spans="1:22" ht="21.5" thickBot="1">
      <c r="A136" s="267"/>
      <c r="B136" s="70" t="s">
        <v>360</v>
      </c>
      <c r="C136" s="70" t="s">
        <v>361</v>
      </c>
      <c r="D136" s="70" t="s">
        <v>362</v>
      </c>
      <c r="E136" s="269" t="s">
        <v>363</v>
      </c>
      <c r="F136" s="269"/>
      <c r="G136" s="259"/>
      <c r="H136" s="260"/>
      <c r="I136" s="261"/>
      <c r="J136" s="15" t="s">
        <v>364</v>
      </c>
      <c r="K136" s="16"/>
      <c r="L136" s="16" t="s">
        <v>359</v>
      </c>
      <c r="M136" s="97">
        <v>884.81</v>
      </c>
      <c r="N136" s="2"/>
      <c r="V136" s="64"/>
    </row>
    <row r="137" spans="1:22" ht="20.5" thickBot="1">
      <c r="A137" s="268"/>
      <c r="B137" s="11" t="s">
        <v>1420</v>
      </c>
      <c r="C137" s="11" t="s">
        <v>1419</v>
      </c>
      <c r="D137" s="74">
        <v>45595</v>
      </c>
      <c r="E137" s="13" t="s">
        <v>367</v>
      </c>
      <c r="F137" s="14" t="s">
        <v>1388</v>
      </c>
      <c r="G137" s="256"/>
      <c r="H137" s="257"/>
      <c r="I137" s="258"/>
      <c r="J137" s="15" t="s">
        <v>394</v>
      </c>
      <c r="K137" s="16"/>
      <c r="L137" s="16" t="s">
        <v>359</v>
      </c>
      <c r="M137" s="97">
        <v>262.42</v>
      </c>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20.5" thickBot="1">
      <c r="A139" s="267"/>
      <c r="B139" s="10" t="s">
        <v>1418</v>
      </c>
      <c r="C139" s="10" t="s">
        <v>1365</v>
      </c>
      <c r="D139" s="4">
        <v>45593</v>
      </c>
      <c r="E139" s="10"/>
      <c r="F139" s="10" t="s">
        <v>631</v>
      </c>
      <c r="G139" s="264" t="s">
        <v>1268</v>
      </c>
      <c r="H139" s="219"/>
      <c r="I139" s="265"/>
      <c r="J139" s="55" t="s">
        <v>445</v>
      </c>
      <c r="K139" s="100"/>
      <c r="L139" s="55" t="s">
        <v>359</v>
      </c>
      <c r="M139" s="174">
        <v>475</v>
      </c>
      <c r="N139" s="2"/>
      <c r="V139" s="64"/>
    </row>
    <row r="140" spans="1:22" ht="21.5" thickBot="1">
      <c r="A140" s="267"/>
      <c r="B140" s="70" t="s">
        <v>360</v>
      </c>
      <c r="C140" s="70" t="s">
        <v>361</v>
      </c>
      <c r="D140" s="70" t="s">
        <v>362</v>
      </c>
      <c r="E140" s="269" t="s">
        <v>363</v>
      </c>
      <c r="F140" s="269"/>
      <c r="G140" s="259"/>
      <c r="H140" s="260"/>
      <c r="I140" s="261"/>
      <c r="J140" s="15" t="s">
        <v>394</v>
      </c>
      <c r="K140" s="16"/>
      <c r="L140" s="16" t="s">
        <v>359</v>
      </c>
      <c r="M140" s="97">
        <v>361.77</v>
      </c>
      <c r="N140" s="2"/>
      <c r="V140" s="64"/>
    </row>
    <row r="141" spans="1:22" ht="20.5" thickBot="1">
      <c r="A141" s="268"/>
      <c r="B141" s="11" t="s">
        <v>1269</v>
      </c>
      <c r="C141" s="11" t="s">
        <v>628</v>
      </c>
      <c r="D141" s="74">
        <v>45595</v>
      </c>
      <c r="E141" s="13" t="s">
        <v>367</v>
      </c>
      <c r="F141" s="14" t="s">
        <v>1363</v>
      </c>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20.5" thickBot="1">
      <c r="A143" s="267"/>
      <c r="B143" s="10" t="s">
        <v>1417</v>
      </c>
      <c r="C143" s="10" t="s">
        <v>1365</v>
      </c>
      <c r="D143" s="4">
        <v>45593</v>
      </c>
      <c r="E143" s="10"/>
      <c r="F143" s="10" t="s">
        <v>631</v>
      </c>
      <c r="G143" s="264" t="s">
        <v>1268</v>
      </c>
      <c r="H143" s="219"/>
      <c r="I143" s="265"/>
      <c r="J143" s="55" t="s">
        <v>445</v>
      </c>
      <c r="K143" s="55"/>
      <c r="L143" s="55" t="s">
        <v>359</v>
      </c>
      <c r="M143" s="98">
        <v>475</v>
      </c>
      <c r="N143" s="2"/>
      <c r="V143" s="64"/>
    </row>
    <row r="144" spans="1:22" ht="21.5" thickBot="1">
      <c r="A144" s="267"/>
      <c r="B144" s="70" t="s">
        <v>360</v>
      </c>
      <c r="C144" s="70" t="s">
        <v>361</v>
      </c>
      <c r="D144" s="70" t="s">
        <v>362</v>
      </c>
      <c r="E144" s="269" t="s">
        <v>363</v>
      </c>
      <c r="F144" s="269"/>
      <c r="G144" s="259"/>
      <c r="H144" s="260"/>
      <c r="I144" s="261"/>
      <c r="J144" s="15" t="s">
        <v>394</v>
      </c>
      <c r="K144" s="16"/>
      <c r="L144" s="16" t="s">
        <v>359</v>
      </c>
      <c r="M144" s="97">
        <v>393.63</v>
      </c>
      <c r="N144" s="2"/>
      <c r="V144" s="64"/>
    </row>
    <row r="145" spans="1:22" ht="20.5" thickBot="1">
      <c r="A145" s="268"/>
      <c r="B145" s="11" t="s">
        <v>1416</v>
      </c>
      <c r="C145" s="11" t="s">
        <v>1405</v>
      </c>
      <c r="D145" s="74">
        <v>45595</v>
      </c>
      <c r="E145" s="13" t="s">
        <v>367</v>
      </c>
      <c r="F145" s="14" t="s">
        <v>1363</v>
      </c>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20.5" thickBot="1">
      <c r="A147" s="267"/>
      <c r="B147" s="10" t="s">
        <v>1415</v>
      </c>
      <c r="C147" s="10" t="s">
        <v>1365</v>
      </c>
      <c r="D147" s="4">
        <v>45593</v>
      </c>
      <c r="E147" s="10"/>
      <c r="F147" s="10" t="s">
        <v>631</v>
      </c>
      <c r="G147" s="264" t="s">
        <v>1268</v>
      </c>
      <c r="H147" s="219"/>
      <c r="I147" s="265"/>
      <c r="J147" s="55" t="s">
        <v>445</v>
      </c>
      <c r="K147" s="55"/>
      <c r="L147" s="55" t="s">
        <v>359</v>
      </c>
      <c r="M147" s="98">
        <v>475</v>
      </c>
      <c r="N147" s="2"/>
      <c r="V147" s="64"/>
    </row>
    <row r="148" spans="1:22" ht="21.5" thickBot="1">
      <c r="A148" s="267"/>
      <c r="B148" s="70" t="s">
        <v>360</v>
      </c>
      <c r="C148" s="70" t="s">
        <v>361</v>
      </c>
      <c r="D148" s="70" t="s">
        <v>362</v>
      </c>
      <c r="E148" s="269" t="s">
        <v>363</v>
      </c>
      <c r="F148" s="269"/>
      <c r="G148" s="259"/>
      <c r="H148" s="260"/>
      <c r="I148" s="261"/>
      <c r="J148" s="15" t="s">
        <v>364</v>
      </c>
      <c r="K148" s="16"/>
      <c r="L148" s="16" t="s">
        <v>359</v>
      </c>
      <c r="M148" s="97">
        <v>1054.6099999999999</v>
      </c>
      <c r="N148" s="2"/>
      <c r="V148" s="64"/>
    </row>
    <row r="149" spans="1:22" ht="20.5" thickBot="1">
      <c r="A149" s="268"/>
      <c r="B149" s="11" t="s">
        <v>1414</v>
      </c>
      <c r="C149" s="11" t="s">
        <v>628</v>
      </c>
      <c r="D149" s="74">
        <v>45595</v>
      </c>
      <c r="E149" s="13" t="s">
        <v>367</v>
      </c>
      <c r="F149" s="14" t="s">
        <v>1363</v>
      </c>
      <c r="G149" s="256"/>
      <c r="H149" s="257"/>
      <c r="I149" s="258"/>
      <c r="J149" s="15" t="s">
        <v>620</v>
      </c>
      <c r="K149" s="16"/>
      <c r="L149" s="16" t="s">
        <v>359</v>
      </c>
      <c r="M149" s="97">
        <v>729.45</v>
      </c>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20.5" thickBot="1">
      <c r="A151" s="267"/>
      <c r="B151" s="10" t="s">
        <v>1413</v>
      </c>
      <c r="C151" s="10" t="s">
        <v>1365</v>
      </c>
      <c r="D151" s="4">
        <v>45593</v>
      </c>
      <c r="E151" s="10"/>
      <c r="F151" s="10" t="s">
        <v>631</v>
      </c>
      <c r="G151" s="264" t="s">
        <v>1268</v>
      </c>
      <c r="H151" s="219"/>
      <c r="I151" s="265"/>
      <c r="J151" s="55" t="s">
        <v>445</v>
      </c>
      <c r="K151" s="55"/>
      <c r="L151" s="55" t="s">
        <v>359</v>
      </c>
      <c r="M151" s="98">
        <v>475</v>
      </c>
      <c r="N151" s="2"/>
      <c r="V151" s="64"/>
    </row>
    <row r="152" spans="1:22" ht="21.5" thickBot="1">
      <c r="A152" s="267"/>
      <c r="B152" s="70" t="s">
        <v>360</v>
      </c>
      <c r="C152" s="70" t="s">
        <v>361</v>
      </c>
      <c r="D152" s="70" t="s">
        <v>362</v>
      </c>
      <c r="E152" s="269" t="s">
        <v>363</v>
      </c>
      <c r="F152" s="269"/>
      <c r="G152" s="259"/>
      <c r="H152" s="260"/>
      <c r="I152" s="261"/>
      <c r="J152" s="15" t="s">
        <v>364</v>
      </c>
      <c r="K152" s="16"/>
      <c r="L152" s="16" t="s">
        <v>359</v>
      </c>
      <c r="M152" s="97">
        <v>544.29999999999995</v>
      </c>
      <c r="N152" s="2"/>
      <c r="V152" s="64"/>
    </row>
    <row r="153" spans="1:22" ht="20.5" thickBot="1">
      <c r="A153" s="268"/>
      <c r="B153" s="11" t="s">
        <v>1412</v>
      </c>
      <c r="C153" s="11" t="s">
        <v>628</v>
      </c>
      <c r="D153" s="74">
        <v>45595</v>
      </c>
      <c r="E153" s="13" t="s">
        <v>367</v>
      </c>
      <c r="F153" s="14" t="s">
        <v>1363</v>
      </c>
      <c r="G153" s="256"/>
      <c r="H153" s="257"/>
      <c r="I153" s="258"/>
      <c r="J153" s="15" t="s">
        <v>394</v>
      </c>
      <c r="K153" s="16"/>
      <c r="L153" s="16" t="s">
        <v>359</v>
      </c>
      <c r="M153" s="97">
        <v>729.45</v>
      </c>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20.5" thickBot="1">
      <c r="A155" s="267"/>
      <c r="B155" s="10" t="s">
        <v>1411</v>
      </c>
      <c r="C155" s="10" t="s">
        <v>1365</v>
      </c>
      <c r="D155" s="4">
        <v>45593</v>
      </c>
      <c r="E155" s="10"/>
      <c r="F155" s="10" t="s">
        <v>631</v>
      </c>
      <c r="G155" s="264" t="s">
        <v>1268</v>
      </c>
      <c r="H155" s="219"/>
      <c r="I155" s="265"/>
      <c r="J155" s="55" t="s">
        <v>445</v>
      </c>
      <c r="K155" s="55"/>
      <c r="L155" s="55" t="s">
        <v>359</v>
      </c>
      <c r="M155" s="98">
        <v>475</v>
      </c>
      <c r="N155" s="2"/>
      <c r="V155" s="64"/>
    </row>
    <row r="156" spans="1:22" ht="21.5" thickBot="1">
      <c r="A156" s="267"/>
      <c r="B156" s="70" t="s">
        <v>360</v>
      </c>
      <c r="C156" s="70" t="s">
        <v>361</v>
      </c>
      <c r="D156" s="70" t="s">
        <v>362</v>
      </c>
      <c r="E156" s="269" t="s">
        <v>363</v>
      </c>
      <c r="F156" s="269"/>
      <c r="G156" s="259"/>
      <c r="H156" s="260"/>
      <c r="I156" s="261"/>
      <c r="J156" s="15" t="s">
        <v>364</v>
      </c>
      <c r="K156" s="16"/>
      <c r="L156" s="16" t="s">
        <v>359</v>
      </c>
      <c r="M156" s="97">
        <v>355.8</v>
      </c>
      <c r="N156" s="2"/>
      <c r="V156" s="64"/>
    </row>
    <row r="157" spans="1:22" ht="20.5" thickBot="1">
      <c r="A157" s="268"/>
      <c r="B157" s="11" t="s">
        <v>1410</v>
      </c>
      <c r="C157" s="11" t="s">
        <v>628</v>
      </c>
      <c r="D157" s="74">
        <v>45595</v>
      </c>
      <c r="E157" s="13" t="s">
        <v>367</v>
      </c>
      <c r="F157" s="14" t="s">
        <v>1363</v>
      </c>
      <c r="G157" s="256"/>
      <c r="H157" s="257"/>
      <c r="I157" s="258"/>
      <c r="J157" s="15" t="s">
        <v>394</v>
      </c>
      <c r="K157" s="16"/>
      <c r="L157" s="16" t="s">
        <v>359</v>
      </c>
      <c r="M157" s="97">
        <v>729.45</v>
      </c>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20.5" thickBot="1">
      <c r="A159" s="267"/>
      <c r="B159" s="10" t="s">
        <v>1409</v>
      </c>
      <c r="C159" s="10" t="s">
        <v>1365</v>
      </c>
      <c r="D159" s="4">
        <v>45593</v>
      </c>
      <c r="E159" s="10"/>
      <c r="F159" s="10" t="s">
        <v>631</v>
      </c>
      <c r="G159" s="264" t="s">
        <v>1268</v>
      </c>
      <c r="H159" s="219"/>
      <c r="I159" s="265"/>
      <c r="J159" s="55" t="s">
        <v>445</v>
      </c>
      <c r="K159" s="55"/>
      <c r="L159" s="55" t="s">
        <v>359</v>
      </c>
      <c r="M159" s="98">
        <v>475</v>
      </c>
      <c r="N159" s="2"/>
      <c r="V159" s="64"/>
    </row>
    <row r="160" spans="1:22" ht="21.5" thickBot="1">
      <c r="A160" s="267"/>
      <c r="B160" s="70" t="s">
        <v>360</v>
      </c>
      <c r="C160" s="70" t="s">
        <v>361</v>
      </c>
      <c r="D160" s="70" t="s">
        <v>362</v>
      </c>
      <c r="E160" s="269" t="s">
        <v>363</v>
      </c>
      <c r="F160" s="269"/>
      <c r="G160" s="259"/>
      <c r="H160" s="260"/>
      <c r="I160" s="261"/>
      <c r="J160" s="15" t="s">
        <v>364</v>
      </c>
      <c r="K160" s="16"/>
      <c r="L160" s="16" t="s">
        <v>359</v>
      </c>
      <c r="M160" s="97">
        <v>716.39</v>
      </c>
      <c r="N160" s="2"/>
      <c r="V160" s="64"/>
    </row>
    <row r="161" spans="1:22" ht="40.5" thickBot="1">
      <c r="A161" s="268"/>
      <c r="B161" s="11" t="s">
        <v>1408</v>
      </c>
      <c r="C161" s="11" t="s">
        <v>1405</v>
      </c>
      <c r="D161" s="74">
        <v>45595</v>
      </c>
      <c r="E161" s="13" t="s">
        <v>367</v>
      </c>
      <c r="F161" s="14" t="s">
        <v>1363</v>
      </c>
      <c r="G161" s="256"/>
      <c r="H161" s="257"/>
      <c r="I161" s="258"/>
      <c r="J161" s="15" t="s">
        <v>394</v>
      </c>
      <c r="K161" s="16"/>
      <c r="L161" s="16" t="s">
        <v>359</v>
      </c>
      <c r="M161" s="97">
        <v>729.45</v>
      </c>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20.5" thickBot="1">
      <c r="A163" s="267"/>
      <c r="B163" s="10" t="s">
        <v>1407</v>
      </c>
      <c r="C163" s="10" t="s">
        <v>1365</v>
      </c>
      <c r="D163" s="4">
        <v>45593</v>
      </c>
      <c r="E163" s="10"/>
      <c r="F163" s="10" t="s">
        <v>631</v>
      </c>
      <c r="G163" s="264" t="s">
        <v>1268</v>
      </c>
      <c r="H163" s="219"/>
      <c r="I163" s="265"/>
      <c r="J163" s="55" t="s">
        <v>445</v>
      </c>
      <c r="K163" s="55"/>
      <c r="L163" s="55" t="s">
        <v>359</v>
      </c>
      <c r="M163" s="96">
        <v>475</v>
      </c>
      <c r="N163" s="2"/>
      <c r="V163" s="64"/>
    </row>
    <row r="164" spans="1:22" ht="21.5" thickBot="1">
      <c r="A164" s="267"/>
      <c r="B164" s="70" t="s">
        <v>360</v>
      </c>
      <c r="C164" s="70" t="s">
        <v>361</v>
      </c>
      <c r="D164" s="70" t="s">
        <v>362</v>
      </c>
      <c r="E164" s="269" t="s">
        <v>363</v>
      </c>
      <c r="F164" s="269"/>
      <c r="G164" s="259"/>
      <c r="H164" s="260"/>
      <c r="I164" s="261"/>
      <c r="J164" s="15" t="s">
        <v>364</v>
      </c>
      <c r="K164" s="16"/>
      <c r="L164" s="16" t="s">
        <v>359</v>
      </c>
      <c r="M164" s="97">
        <v>460.8</v>
      </c>
      <c r="N164" s="2"/>
      <c r="V164" s="64"/>
    </row>
    <row r="165" spans="1:22" ht="20.5" thickBot="1">
      <c r="A165" s="268"/>
      <c r="B165" s="11" t="s">
        <v>1406</v>
      </c>
      <c r="C165" s="11" t="s">
        <v>1405</v>
      </c>
      <c r="D165" s="74">
        <v>45595</v>
      </c>
      <c r="E165" s="13" t="s">
        <v>367</v>
      </c>
      <c r="F165" s="14" t="s">
        <v>1388</v>
      </c>
      <c r="G165" s="256"/>
      <c r="H165" s="257"/>
      <c r="I165" s="258"/>
      <c r="J165" s="15" t="s">
        <v>620</v>
      </c>
      <c r="K165" s="16"/>
      <c r="L165" s="16" t="s">
        <v>359</v>
      </c>
      <c r="M165" s="97">
        <v>393.63</v>
      </c>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20.5" thickBot="1">
      <c r="A167" s="267"/>
      <c r="B167" s="10" t="s">
        <v>1404</v>
      </c>
      <c r="C167" s="10" t="s">
        <v>1403</v>
      </c>
      <c r="D167" s="4">
        <v>45958</v>
      </c>
      <c r="E167" s="10"/>
      <c r="F167" s="10" t="s">
        <v>631</v>
      </c>
      <c r="G167" s="264" t="s">
        <v>1268</v>
      </c>
      <c r="H167" s="219"/>
      <c r="I167" s="265"/>
      <c r="J167" s="55" t="s">
        <v>445</v>
      </c>
      <c r="K167" s="55"/>
      <c r="L167" s="55" t="s">
        <v>359</v>
      </c>
      <c r="M167" s="98">
        <v>475</v>
      </c>
      <c r="N167" s="2"/>
      <c r="V167" s="64"/>
    </row>
    <row r="168" spans="1:22" ht="21.5" thickBot="1">
      <c r="A168" s="267"/>
      <c r="B168" s="70" t="s">
        <v>360</v>
      </c>
      <c r="C168" s="70" t="s">
        <v>361</v>
      </c>
      <c r="D168" s="70" t="s">
        <v>362</v>
      </c>
      <c r="E168" s="269" t="s">
        <v>363</v>
      </c>
      <c r="F168" s="269"/>
      <c r="G168" s="259"/>
      <c r="H168" s="260"/>
      <c r="I168" s="261"/>
      <c r="J168" s="15" t="s">
        <v>364</v>
      </c>
      <c r="K168" s="16"/>
      <c r="L168" s="16" t="s">
        <v>359</v>
      </c>
      <c r="M168" s="97">
        <v>355.8</v>
      </c>
      <c r="N168" s="2"/>
      <c r="V168" s="64"/>
    </row>
    <row r="169" spans="1:22" ht="30.5" thickBot="1">
      <c r="A169" s="268"/>
      <c r="B169" s="11" t="s">
        <v>1402</v>
      </c>
      <c r="C169" s="11" t="s">
        <v>628</v>
      </c>
      <c r="D169" s="74">
        <v>45595</v>
      </c>
      <c r="E169" s="13" t="s">
        <v>367</v>
      </c>
      <c r="F169" s="14" t="s">
        <v>1363</v>
      </c>
      <c r="G169" s="256"/>
      <c r="H169" s="257"/>
      <c r="I169" s="258"/>
      <c r="J169" s="15" t="s">
        <v>394</v>
      </c>
      <c r="K169" s="16"/>
      <c r="L169" s="16" t="s">
        <v>359</v>
      </c>
      <c r="M169" s="97">
        <v>624.57000000000005</v>
      </c>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20.5" thickBot="1">
      <c r="A171" s="267"/>
      <c r="B171" s="10" t="s">
        <v>1401</v>
      </c>
      <c r="C171" s="10" t="s">
        <v>1365</v>
      </c>
      <c r="D171" s="4">
        <v>45593</v>
      </c>
      <c r="E171" s="10"/>
      <c r="F171" s="10" t="s">
        <v>631</v>
      </c>
      <c r="G171" s="264" t="s">
        <v>1268</v>
      </c>
      <c r="H171" s="219"/>
      <c r="I171" s="265"/>
      <c r="J171" s="55" t="s">
        <v>445</v>
      </c>
      <c r="K171" s="55"/>
      <c r="L171" s="55" t="s">
        <v>359</v>
      </c>
      <c r="M171" s="98">
        <v>475</v>
      </c>
      <c r="N171" s="2"/>
      <c r="V171" s="64"/>
    </row>
    <row r="172" spans="1:22" ht="21.5" thickBot="1">
      <c r="A172" s="267"/>
      <c r="B172" s="70" t="s">
        <v>360</v>
      </c>
      <c r="C172" s="70" t="s">
        <v>361</v>
      </c>
      <c r="D172" s="70" t="s">
        <v>362</v>
      </c>
      <c r="E172" s="269" t="s">
        <v>363</v>
      </c>
      <c r="F172" s="269"/>
      <c r="G172" s="259"/>
      <c r="H172" s="260"/>
      <c r="I172" s="261"/>
      <c r="J172" s="15" t="s">
        <v>364</v>
      </c>
      <c r="K172" s="16"/>
      <c r="L172" s="16" t="s">
        <v>359</v>
      </c>
      <c r="M172" s="97">
        <v>856.21</v>
      </c>
      <c r="N172" s="2"/>
      <c r="V172" s="64"/>
    </row>
    <row r="173" spans="1:22" ht="20.5" thickBot="1">
      <c r="A173" s="268"/>
      <c r="B173" s="11" t="s">
        <v>1400</v>
      </c>
      <c r="C173" s="11" t="s">
        <v>628</v>
      </c>
      <c r="D173" s="74">
        <v>45595</v>
      </c>
      <c r="E173" s="13" t="s">
        <v>367</v>
      </c>
      <c r="F173" s="14" t="s">
        <v>1363</v>
      </c>
      <c r="G173" s="256"/>
      <c r="H173" s="257"/>
      <c r="I173" s="258"/>
      <c r="J173" s="15" t="s">
        <v>394</v>
      </c>
      <c r="K173" s="16"/>
      <c r="L173" s="16" t="s">
        <v>359</v>
      </c>
      <c r="M173" s="97">
        <v>393.63</v>
      </c>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20.5" thickBot="1">
      <c r="A175" s="267"/>
      <c r="B175" s="10" t="s">
        <v>1399</v>
      </c>
      <c r="C175" s="10" t="s">
        <v>1365</v>
      </c>
      <c r="D175" s="4">
        <v>45593</v>
      </c>
      <c r="E175" s="10"/>
      <c r="F175" s="10" t="s">
        <v>631</v>
      </c>
      <c r="G175" s="264" t="s">
        <v>1268</v>
      </c>
      <c r="H175" s="219"/>
      <c r="I175" s="265"/>
      <c r="J175" s="55" t="s">
        <v>1344</v>
      </c>
      <c r="K175" s="55"/>
      <c r="L175" s="55" t="s">
        <v>359</v>
      </c>
      <c r="M175" s="98">
        <v>475</v>
      </c>
      <c r="N175" s="2"/>
      <c r="V175" s="64"/>
    </row>
    <row r="176" spans="1:22" ht="21.5" thickBot="1">
      <c r="A176" s="267"/>
      <c r="B176" s="70" t="s">
        <v>360</v>
      </c>
      <c r="C176" s="70" t="s">
        <v>361</v>
      </c>
      <c r="D176" s="70" t="s">
        <v>362</v>
      </c>
      <c r="E176" s="269" t="s">
        <v>363</v>
      </c>
      <c r="F176" s="269"/>
      <c r="G176" s="259"/>
      <c r="H176" s="260"/>
      <c r="I176" s="261"/>
      <c r="J176" s="15" t="s">
        <v>364</v>
      </c>
      <c r="K176" s="16"/>
      <c r="L176" s="16" t="s">
        <v>359</v>
      </c>
      <c r="M176" s="97">
        <v>698.3</v>
      </c>
      <c r="N176" s="2"/>
      <c r="V176" s="64"/>
    </row>
    <row r="177" spans="1:22" ht="20.5" thickBot="1">
      <c r="A177" s="268"/>
      <c r="B177" s="11" t="s">
        <v>1398</v>
      </c>
      <c r="C177" s="11" t="s">
        <v>628</v>
      </c>
      <c r="D177" s="74">
        <v>45595</v>
      </c>
      <c r="E177" s="13" t="s">
        <v>367</v>
      </c>
      <c r="F177" s="14" t="s">
        <v>1363</v>
      </c>
      <c r="G177" s="256"/>
      <c r="H177" s="257"/>
      <c r="I177" s="258"/>
      <c r="J177" s="15" t="s">
        <v>394</v>
      </c>
      <c r="K177" s="16"/>
      <c r="L177" s="16" t="s">
        <v>359</v>
      </c>
      <c r="M177" s="97">
        <v>624.57000000000005</v>
      </c>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25.5" thickBot="1">
      <c r="A179" s="267"/>
      <c r="B179" s="10" t="s">
        <v>1397</v>
      </c>
      <c r="C179" s="10" t="s">
        <v>1365</v>
      </c>
      <c r="D179" s="4">
        <v>45593</v>
      </c>
      <c r="E179" s="10"/>
      <c r="F179" s="10" t="s">
        <v>631</v>
      </c>
      <c r="G179" s="264" t="s">
        <v>1268</v>
      </c>
      <c r="H179" s="219"/>
      <c r="I179" s="265"/>
      <c r="J179" s="55" t="s">
        <v>445</v>
      </c>
      <c r="K179" s="55"/>
      <c r="L179" s="55" t="s">
        <v>359</v>
      </c>
      <c r="M179" s="98">
        <v>475</v>
      </c>
      <c r="N179" s="2"/>
      <c r="V179" s="64" t="str">
        <f>G179</f>
        <v>National Park Foundation</v>
      </c>
    </row>
    <row r="180" spans="1:22" ht="21.5" thickBot="1">
      <c r="A180" s="267"/>
      <c r="B180" s="70" t="s">
        <v>360</v>
      </c>
      <c r="C180" s="70" t="s">
        <v>361</v>
      </c>
      <c r="D180" s="70" t="s">
        <v>362</v>
      </c>
      <c r="E180" s="269" t="s">
        <v>363</v>
      </c>
      <c r="F180" s="269"/>
      <c r="G180" s="259"/>
      <c r="H180" s="260"/>
      <c r="I180" s="261"/>
      <c r="J180" s="15" t="s">
        <v>394</v>
      </c>
      <c r="K180" s="16"/>
      <c r="L180" s="16" t="s">
        <v>359</v>
      </c>
      <c r="M180" s="97">
        <v>393.63</v>
      </c>
      <c r="N180" s="2"/>
      <c r="V180" s="64"/>
    </row>
    <row r="181" spans="1:22" ht="20.5" thickBot="1">
      <c r="A181" s="268"/>
      <c r="B181" s="11" t="s">
        <v>1269</v>
      </c>
      <c r="C181" s="11" t="s">
        <v>628</v>
      </c>
      <c r="D181" s="74">
        <v>45595</v>
      </c>
      <c r="E181" s="13" t="s">
        <v>367</v>
      </c>
      <c r="F181" s="14" t="s">
        <v>1363</v>
      </c>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25.5" thickBot="1">
      <c r="A183" s="267"/>
      <c r="B183" s="10" t="s">
        <v>1396</v>
      </c>
      <c r="C183" s="10" t="s">
        <v>1375</v>
      </c>
      <c r="D183" s="4">
        <v>45593</v>
      </c>
      <c r="E183" s="10"/>
      <c r="F183" s="10" t="s">
        <v>631</v>
      </c>
      <c r="G183" s="264" t="s">
        <v>1395</v>
      </c>
      <c r="H183" s="219"/>
      <c r="I183" s="265"/>
      <c r="J183" s="55" t="s">
        <v>445</v>
      </c>
      <c r="K183" s="55"/>
      <c r="L183" s="55" t="s">
        <v>359</v>
      </c>
      <c r="M183" s="98">
        <v>475</v>
      </c>
      <c r="N183" s="2"/>
      <c r="V183" s="64" t="str">
        <f>G183</f>
        <v xml:space="preserve">National Park Foundation </v>
      </c>
    </row>
    <row r="184" spans="1:22" ht="21.5" thickBot="1">
      <c r="A184" s="267"/>
      <c r="B184" s="70" t="s">
        <v>360</v>
      </c>
      <c r="C184" s="70" t="s">
        <v>361</v>
      </c>
      <c r="D184" s="70" t="s">
        <v>362</v>
      </c>
      <c r="E184" s="269" t="s">
        <v>363</v>
      </c>
      <c r="F184" s="269"/>
      <c r="G184" s="259"/>
      <c r="H184" s="260"/>
      <c r="I184" s="261"/>
      <c r="J184" s="15" t="s">
        <v>394</v>
      </c>
      <c r="K184" s="16"/>
      <c r="L184" s="16" t="s">
        <v>359</v>
      </c>
      <c r="M184" s="97">
        <v>393.63</v>
      </c>
      <c r="N184" s="2"/>
      <c r="V184" s="64"/>
    </row>
    <row r="185" spans="1:22" ht="20.5" thickBot="1">
      <c r="A185" s="268"/>
      <c r="B185" s="11" t="s">
        <v>1269</v>
      </c>
      <c r="C185" s="11" t="s">
        <v>628</v>
      </c>
      <c r="D185" s="74">
        <v>45595</v>
      </c>
      <c r="E185" s="13" t="s">
        <v>367</v>
      </c>
      <c r="F185" s="14" t="s">
        <v>1363</v>
      </c>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25.5" thickBot="1">
      <c r="A187" s="267"/>
      <c r="B187" s="10" t="s">
        <v>1394</v>
      </c>
      <c r="C187" s="10" t="s">
        <v>1365</v>
      </c>
      <c r="D187" s="4">
        <v>45593</v>
      </c>
      <c r="E187" s="10"/>
      <c r="F187" s="10" t="s">
        <v>631</v>
      </c>
      <c r="G187" s="264" t="s">
        <v>1268</v>
      </c>
      <c r="H187" s="219"/>
      <c r="I187" s="265"/>
      <c r="J187" s="55" t="s">
        <v>445</v>
      </c>
      <c r="K187" s="55"/>
      <c r="L187" s="55" t="s">
        <v>359</v>
      </c>
      <c r="M187" s="98">
        <v>475</v>
      </c>
      <c r="N187" s="2"/>
      <c r="V187" s="64" t="str">
        <f>G187</f>
        <v>National Park Foundation</v>
      </c>
    </row>
    <row r="188" spans="1:22" ht="21.5" thickBot="1">
      <c r="A188" s="267"/>
      <c r="B188" s="70" t="s">
        <v>360</v>
      </c>
      <c r="C188" s="70" t="s">
        <v>361</v>
      </c>
      <c r="D188" s="70" t="s">
        <v>362</v>
      </c>
      <c r="E188" s="269" t="s">
        <v>363</v>
      </c>
      <c r="F188" s="269"/>
      <c r="G188" s="259"/>
      <c r="H188" s="260"/>
      <c r="I188" s="261"/>
      <c r="J188" s="15" t="s">
        <v>364</v>
      </c>
      <c r="K188" s="16"/>
      <c r="L188" s="16" t="s">
        <v>359</v>
      </c>
      <c r="M188" s="97">
        <v>371.81</v>
      </c>
      <c r="N188" s="2"/>
      <c r="V188" s="64"/>
    </row>
    <row r="189" spans="1:22" ht="20.5" thickBot="1">
      <c r="A189" s="268"/>
      <c r="B189" s="11" t="s">
        <v>1269</v>
      </c>
      <c r="C189" s="11" t="s">
        <v>628</v>
      </c>
      <c r="D189" s="74">
        <v>45595</v>
      </c>
      <c r="E189" s="13" t="s">
        <v>367</v>
      </c>
      <c r="F189" s="14" t="s">
        <v>1363</v>
      </c>
      <c r="G189" s="256"/>
      <c r="H189" s="257"/>
      <c r="I189" s="258"/>
      <c r="J189" s="15" t="s">
        <v>394</v>
      </c>
      <c r="K189" s="16"/>
      <c r="L189" s="16" t="s">
        <v>359</v>
      </c>
      <c r="M189" s="97">
        <v>393.63</v>
      </c>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25.5" thickBot="1">
      <c r="A191" s="267"/>
      <c r="B191" s="10" t="s">
        <v>1393</v>
      </c>
      <c r="C191" s="10" t="s">
        <v>1365</v>
      </c>
      <c r="D191" s="4">
        <v>45593</v>
      </c>
      <c r="E191" s="10"/>
      <c r="F191" s="10" t="s">
        <v>631</v>
      </c>
      <c r="G191" s="264" t="s">
        <v>1268</v>
      </c>
      <c r="H191" s="219"/>
      <c r="I191" s="265"/>
      <c r="J191" s="55" t="s">
        <v>445</v>
      </c>
      <c r="K191" s="55"/>
      <c r="L191" s="55" t="s">
        <v>359</v>
      </c>
      <c r="M191" s="98">
        <v>475</v>
      </c>
      <c r="N191" s="2"/>
      <c r="V191" s="64" t="str">
        <f>G191</f>
        <v>National Park Foundation</v>
      </c>
    </row>
    <row r="192" spans="1:22" ht="21.5" thickBot="1">
      <c r="A192" s="267"/>
      <c r="B192" s="70" t="s">
        <v>360</v>
      </c>
      <c r="C192" s="70" t="s">
        <v>361</v>
      </c>
      <c r="D192" s="70" t="s">
        <v>362</v>
      </c>
      <c r="E192" s="269" t="s">
        <v>363</v>
      </c>
      <c r="F192" s="269"/>
      <c r="G192" s="259"/>
      <c r="H192" s="260"/>
      <c r="I192" s="261"/>
      <c r="J192" s="15" t="s">
        <v>394</v>
      </c>
      <c r="K192" s="16"/>
      <c r="L192" s="16" t="s">
        <v>359</v>
      </c>
      <c r="M192" s="97">
        <v>262.42</v>
      </c>
      <c r="N192" s="2"/>
      <c r="V192" s="64"/>
    </row>
    <row r="193" spans="1:22" ht="20.5" thickBot="1">
      <c r="A193" s="268"/>
      <c r="B193" s="11" t="s">
        <v>1269</v>
      </c>
      <c r="C193" s="11" t="s">
        <v>628</v>
      </c>
      <c r="D193" s="74">
        <v>45595</v>
      </c>
      <c r="E193" s="13" t="s">
        <v>367</v>
      </c>
      <c r="F193" s="14" t="s">
        <v>1388</v>
      </c>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25.5" thickBot="1">
      <c r="A195" s="267"/>
      <c r="B195" s="10" t="s">
        <v>1392</v>
      </c>
      <c r="C195" s="10" t="s">
        <v>1365</v>
      </c>
      <c r="D195" s="4">
        <v>45593</v>
      </c>
      <c r="E195" s="10"/>
      <c r="F195" s="10" t="s">
        <v>631</v>
      </c>
      <c r="G195" s="264" t="s">
        <v>1268</v>
      </c>
      <c r="H195" s="219"/>
      <c r="I195" s="265"/>
      <c r="J195" s="55" t="s">
        <v>445</v>
      </c>
      <c r="K195" s="55"/>
      <c r="L195" s="55" t="s">
        <v>359</v>
      </c>
      <c r="M195" s="98">
        <v>475</v>
      </c>
      <c r="N195" s="2"/>
      <c r="V195" s="64" t="str">
        <f>G195</f>
        <v>National Park Foundation</v>
      </c>
    </row>
    <row r="196" spans="1:22" ht="21.5" thickBot="1">
      <c r="A196" s="267"/>
      <c r="B196" s="70" t="s">
        <v>360</v>
      </c>
      <c r="C196" s="70" t="s">
        <v>361</v>
      </c>
      <c r="D196" s="70" t="s">
        <v>362</v>
      </c>
      <c r="E196" s="269" t="s">
        <v>363</v>
      </c>
      <c r="F196" s="269"/>
      <c r="G196" s="259"/>
      <c r="H196" s="260"/>
      <c r="I196" s="261"/>
      <c r="J196" s="15" t="s">
        <v>364</v>
      </c>
      <c r="K196" s="16"/>
      <c r="L196" s="16" t="s">
        <v>359</v>
      </c>
      <c r="M196" s="97">
        <v>884.81</v>
      </c>
      <c r="N196" s="2"/>
      <c r="V196" s="64"/>
    </row>
    <row r="197" spans="1:22" ht="20.5" thickBot="1">
      <c r="A197" s="268"/>
      <c r="B197" s="11" t="s">
        <v>1391</v>
      </c>
      <c r="C197" s="11" t="s">
        <v>628</v>
      </c>
      <c r="D197" s="74">
        <v>45595</v>
      </c>
      <c r="E197" s="13" t="s">
        <v>367</v>
      </c>
      <c r="F197" s="14" t="s">
        <v>1388</v>
      </c>
      <c r="G197" s="256"/>
      <c r="H197" s="257"/>
      <c r="I197" s="258"/>
      <c r="J197" s="15" t="s">
        <v>394</v>
      </c>
      <c r="K197" s="16"/>
      <c r="L197" s="16" t="s">
        <v>359</v>
      </c>
      <c r="M197" s="97">
        <v>262.42</v>
      </c>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25.5" thickBot="1">
      <c r="A199" s="267"/>
      <c r="B199" s="10" t="s">
        <v>1390</v>
      </c>
      <c r="C199" s="10" t="s">
        <v>1365</v>
      </c>
      <c r="D199" s="4">
        <v>45593</v>
      </c>
      <c r="E199" s="10"/>
      <c r="F199" s="10" t="s">
        <v>631</v>
      </c>
      <c r="G199" s="264" t="s">
        <v>1268</v>
      </c>
      <c r="H199" s="219"/>
      <c r="I199" s="265"/>
      <c r="J199" s="55" t="s">
        <v>445</v>
      </c>
      <c r="K199" s="55"/>
      <c r="L199" s="55" t="s">
        <v>359</v>
      </c>
      <c r="M199" s="98">
        <v>475</v>
      </c>
      <c r="N199" s="2"/>
      <c r="V199" s="64" t="str">
        <f>G199</f>
        <v>National Park Foundation</v>
      </c>
    </row>
    <row r="200" spans="1:22" ht="21.5" thickBot="1">
      <c r="A200" s="267"/>
      <c r="B200" s="70" t="s">
        <v>360</v>
      </c>
      <c r="C200" s="70" t="s">
        <v>361</v>
      </c>
      <c r="D200" s="70" t="s">
        <v>362</v>
      </c>
      <c r="E200" s="269" t="s">
        <v>363</v>
      </c>
      <c r="F200" s="269"/>
      <c r="G200" s="259"/>
      <c r="H200" s="260"/>
      <c r="I200" s="261"/>
      <c r="J200" s="15" t="s">
        <v>394</v>
      </c>
      <c r="K200" s="16"/>
      <c r="L200" s="16" t="s">
        <v>359</v>
      </c>
      <c r="M200" s="97">
        <v>262.42</v>
      </c>
      <c r="N200" s="2"/>
      <c r="V200" s="64"/>
    </row>
    <row r="201" spans="1:22" ht="20.5" thickBot="1">
      <c r="A201" s="268"/>
      <c r="B201" s="11" t="s">
        <v>1389</v>
      </c>
      <c r="C201" s="11" t="s">
        <v>628</v>
      </c>
      <c r="D201" s="74">
        <v>47056</v>
      </c>
      <c r="E201" s="13" t="s">
        <v>367</v>
      </c>
      <c r="F201" s="14" t="s">
        <v>1388</v>
      </c>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25.5" thickBot="1">
      <c r="A203" s="267"/>
      <c r="B203" s="10" t="s">
        <v>1387</v>
      </c>
      <c r="C203" s="10" t="s">
        <v>1365</v>
      </c>
      <c r="D203" s="4">
        <v>45593</v>
      </c>
      <c r="E203" s="10"/>
      <c r="F203" s="10" t="s">
        <v>631</v>
      </c>
      <c r="G203" s="264" t="s">
        <v>1268</v>
      </c>
      <c r="H203" s="219"/>
      <c r="I203" s="265"/>
      <c r="J203" s="55" t="s">
        <v>445</v>
      </c>
      <c r="K203" s="55"/>
      <c r="L203" s="55" t="s">
        <v>359</v>
      </c>
      <c r="M203" s="98">
        <v>475</v>
      </c>
      <c r="N203" s="2"/>
      <c r="V203" s="64" t="str">
        <f>G203</f>
        <v>National Park Foundation</v>
      </c>
    </row>
    <row r="204" spans="1:22" ht="21.5" thickBot="1">
      <c r="A204" s="267"/>
      <c r="B204" s="70" t="s">
        <v>360</v>
      </c>
      <c r="C204" s="70" t="s">
        <v>361</v>
      </c>
      <c r="D204" s="70" t="s">
        <v>362</v>
      </c>
      <c r="E204" s="269" t="s">
        <v>363</v>
      </c>
      <c r="F204" s="269"/>
      <c r="G204" s="259"/>
      <c r="H204" s="260"/>
      <c r="I204" s="261"/>
      <c r="J204" s="15" t="s">
        <v>394</v>
      </c>
      <c r="K204" s="16"/>
      <c r="L204" s="16" t="s">
        <v>359</v>
      </c>
      <c r="M204" s="97">
        <v>545.25</v>
      </c>
      <c r="N204" s="2"/>
      <c r="V204" s="64"/>
    </row>
    <row r="205" spans="1:22" ht="20.5" thickBot="1">
      <c r="A205" s="268"/>
      <c r="B205" s="11" t="s">
        <v>1386</v>
      </c>
      <c r="C205" s="11" t="s">
        <v>628</v>
      </c>
      <c r="D205" s="74">
        <v>45595</v>
      </c>
      <c r="E205" s="13" t="s">
        <v>367</v>
      </c>
      <c r="F205" s="14" t="s">
        <v>1363</v>
      </c>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25.5" thickBot="1">
      <c r="A207" s="267"/>
      <c r="B207" s="10" t="s">
        <v>1385</v>
      </c>
      <c r="C207" s="173" t="s">
        <v>1365</v>
      </c>
      <c r="D207" s="4">
        <v>45593</v>
      </c>
      <c r="E207" s="10"/>
      <c r="F207" s="10" t="s">
        <v>631</v>
      </c>
      <c r="G207" s="264" t="s">
        <v>1268</v>
      </c>
      <c r="H207" s="219"/>
      <c r="I207" s="265"/>
      <c r="J207" s="55" t="s">
        <v>394</v>
      </c>
      <c r="K207" s="55"/>
      <c r="L207" s="55" t="s">
        <v>359</v>
      </c>
      <c r="M207" s="98">
        <v>573</v>
      </c>
      <c r="N207" s="2"/>
      <c r="V207" s="64" t="str">
        <f>G207</f>
        <v>National Park Foundation</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20.5" thickBot="1">
      <c r="A209" s="268"/>
      <c r="B209" s="11" t="s">
        <v>1269</v>
      </c>
      <c r="C209" s="11" t="s">
        <v>628</v>
      </c>
      <c r="D209" s="74">
        <v>45595</v>
      </c>
      <c r="E209" s="13" t="s">
        <v>367</v>
      </c>
      <c r="F209" s="14" t="s">
        <v>1363</v>
      </c>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25.5" thickBot="1">
      <c r="A211" s="267"/>
      <c r="B211" s="10" t="s">
        <v>1228</v>
      </c>
      <c r="C211" s="10"/>
      <c r="D211" s="4"/>
      <c r="E211" s="10"/>
      <c r="F211" s="10"/>
      <c r="G211" s="264" t="s">
        <v>1384</v>
      </c>
      <c r="H211" s="219"/>
      <c r="I211" s="265"/>
      <c r="J211" s="55" t="s">
        <v>445</v>
      </c>
      <c r="K211" s="55"/>
      <c r="L211" s="55" t="s">
        <v>359</v>
      </c>
      <c r="M211" s="98">
        <v>425</v>
      </c>
      <c r="N211" s="2"/>
      <c r="V211" s="64" t="str">
        <f>G211</f>
        <v>Friends of Cape Cod</v>
      </c>
    </row>
    <row r="212" spans="1:22" ht="21.5" thickBot="1">
      <c r="A212" s="267"/>
      <c r="B212" s="70" t="s">
        <v>360</v>
      </c>
      <c r="C212" s="70" t="s">
        <v>361</v>
      </c>
      <c r="D212" s="70" t="s">
        <v>362</v>
      </c>
      <c r="E212" s="269" t="s">
        <v>363</v>
      </c>
      <c r="F212" s="269"/>
      <c r="G212" s="259"/>
      <c r="H212" s="260"/>
      <c r="I212" s="261"/>
      <c r="J212" s="15" t="s">
        <v>364</v>
      </c>
      <c r="K212" s="16" t="s">
        <v>359</v>
      </c>
      <c r="L212" s="16"/>
      <c r="M212" s="97">
        <v>785.21</v>
      </c>
      <c r="N212" s="2"/>
      <c r="V212" s="64"/>
    </row>
    <row r="213" spans="1:22" ht="13" thickBot="1">
      <c r="A213" s="268"/>
      <c r="B213" s="11"/>
      <c r="C213" s="11"/>
      <c r="D213" s="12"/>
      <c r="E213" s="13" t="s">
        <v>367</v>
      </c>
      <c r="F213" s="14"/>
      <c r="G213" s="256"/>
      <c r="H213" s="257"/>
      <c r="I213" s="258"/>
      <c r="J213" s="15" t="s">
        <v>1236</v>
      </c>
      <c r="K213" s="16" t="s">
        <v>359</v>
      </c>
      <c r="L213" s="16"/>
      <c r="M213" s="97">
        <v>126.1</v>
      </c>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25.5" thickBot="1">
      <c r="A215" s="267"/>
      <c r="B215" s="10" t="s">
        <v>1383</v>
      </c>
      <c r="C215" s="10" t="s">
        <v>1365</v>
      </c>
      <c r="D215" s="4">
        <v>45593</v>
      </c>
      <c r="E215" s="10"/>
      <c r="F215" s="10" t="s">
        <v>631</v>
      </c>
      <c r="G215" s="264" t="s">
        <v>1268</v>
      </c>
      <c r="H215" s="219"/>
      <c r="I215" s="265"/>
      <c r="J215" s="55" t="s">
        <v>364</v>
      </c>
      <c r="K215" s="55"/>
      <c r="L215" s="55" t="s">
        <v>359</v>
      </c>
      <c r="M215" s="98">
        <v>295.2</v>
      </c>
      <c r="N215" s="2"/>
      <c r="V215" s="64" t="str">
        <f>G215</f>
        <v>National Park Foundation</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20.5" thickBot="1">
      <c r="A217" s="268"/>
      <c r="B217" s="11" t="s">
        <v>1269</v>
      </c>
      <c r="C217" s="11" t="s">
        <v>628</v>
      </c>
      <c r="D217" s="74">
        <v>45595</v>
      </c>
      <c r="E217" s="13" t="s">
        <v>367</v>
      </c>
      <c r="F217" s="14" t="s">
        <v>1382</v>
      </c>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38" thickBot="1">
      <c r="A219" s="267"/>
      <c r="B219" s="10" t="s">
        <v>1228</v>
      </c>
      <c r="C219" s="10"/>
      <c r="D219" s="4"/>
      <c r="E219" s="10"/>
      <c r="F219" s="10"/>
      <c r="G219" s="264" t="s">
        <v>1381</v>
      </c>
      <c r="H219" s="219"/>
      <c r="I219" s="265"/>
      <c r="J219" s="55" t="s">
        <v>445</v>
      </c>
      <c r="K219" s="55"/>
      <c r="L219" s="55" t="s">
        <v>359</v>
      </c>
      <c r="M219" s="98">
        <v>475</v>
      </c>
      <c r="N219" s="2"/>
      <c r="V219" s="64" t="str">
        <f>G219</f>
        <v>Gateway Arch Park Foundation</v>
      </c>
    </row>
    <row r="220" spans="1:22" ht="21.5" thickBot="1">
      <c r="A220" s="267"/>
      <c r="B220" s="70" t="s">
        <v>360</v>
      </c>
      <c r="C220" s="70" t="s">
        <v>361</v>
      </c>
      <c r="D220" s="70" t="s">
        <v>362</v>
      </c>
      <c r="E220" s="269" t="s">
        <v>363</v>
      </c>
      <c r="F220" s="269"/>
      <c r="G220" s="259"/>
      <c r="H220" s="260"/>
      <c r="I220" s="261"/>
      <c r="J220" s="15" t="s">
        <v>394</v>
      </c>
      <c r="K220" s="16" t="s">
        <v>359</v>
      </c>
      <c r="L220" s="16"/>
      <c r="M220" s="97">
        <v>674.25</v>
      </c>
      <c r="N220" s="2"/>
      <c r="V220" s="64"/>
    </row>
    <row r="221" spans="1:22" ht="13" thickBot="1">
      <c r="A221" s="268"/>
      <c r="B221" s="11"/>
      <c r="C221" s="11"/>
      <c r="D221" s="12"/>
      <c r="E221" s="13" t="s">
        <v>367</v>
      </c>
      <c r="F221" s="14"/>
      <c r="G221" s="256"/>
      <c r="H221" s="257"/>
      <c r="I221" s="258"/>
      <c r="J221" s="15" t="s">
        <v>1361</v>
      </c>
      <c r="K221" s="16"/>
      <c r="L221" s="16" t="s">
        <v>359</v>
      </c>
      <c r="M221" s="97">
        <v>65</v>
      </c>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38" thickBot="1">
      <c r="A223" s="267"/>
      <c r="B223" s="10" t="s">
        <v>1380</v>
      </c>
      <c r="C223" s="10" t="s">
        <v>1365</v>
      </c>
      <c r="D223" s="4">
        <v>45593</v>
      </c>
      <c r="E223" s="10"/>
      <c r="F223" s="10" t="s">
        <v>631</v>
      </c>
      <c r="G223" s="264" t="s">
        <v>1235</v>
      </c>
      <c r="H223" s="219"/>
      <c r="I223" s="265"/>
      <c r="J223" s="55" t="s">
        <v>445</v>
      </c>
      <c r="K223" s="55" t="s">
        <v>359</v>
      </c>
      <c r="L223" s="55" t="s">
        <v>1251</v>
      </c>
      <c r="M223" s="98">
        <v>475</v>
      </c>
      <c r="N223" s="2"/>
      <c r="V223" s="64" t="str">
        <f>G223</f>
        <v>Petrified Forest Museum Association</v>
      </c>
    </row>
    <row r="224" spans="1:22" ht="21.5" thickBot="1">
      <c r="A224" s="267"/>
      <c r="B224" s="70" t="s">
        <v>360</v>
      </c>
      <c r="C224" s="70" t="s">
        <v>361</v>
      </c>
      <c r="D224" s="70" t="s">
        <v>362</v>
      </c>
      <c r="E224" s="269" t="s">
        <v>363</v>
      </c>
      <c r="F224" s="269"/>
      <c r="G224" s="259"/>
      <c r="H224" s="260"/>
      <c r="I224" s="261"/>
      <c r="J224" s="15" t="s">
        <v>364</v>
      </c>
      <c r="K224" s="16" t="s">
        <v>359</v>
      </c>
      <c r="L224" s="16" t="s">
        <v>1251</v>
      </c>
      <c r="M224" s="97">
        <v>757.45</v>
      </c>
      <c r="N224" s="2"/>
      <c r="V224" s="64"/>
    </row>
    <row r="225" spans="1:22" ht="20.5" thickBot="1">
      <c r="A225" s="268"/>
      <c r="B225" s="11" t="s">
        <v>1289</v>
      </c>
      <c r="C225" s="11" t="s">
        <v>628</v>
      </c>
      <c r="D225" s="74">
        <v>45595</v>
      </c>
      <c r="E225" s="13" t="s">
        <v>367</v>
      </c>
      <c r="F225" s="14" t="s">
        <v>1363</v>
      </c>
      <c r="G225" s="256"/>
      <c r="H225" s="257"/>
      <c r="I225" s="258"/>
      <c r="J225" s="15" t="s">
        <v>1236</v>
      </c>
      <c r="K225" s="16" t="s">
        <v>359</v>
      </c>
      <c r="L225" s="16" t="s">
        <v>1251</v>
      </c>
      <c r="M225" s="97">
        <v>165.58</v>
      </c>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38" thickBot="1">
      <c r="A227" s="267"/>
      <c r="B227" s="10" t="s">
        <v>1362</v>
      </c>
      <c r="C227" s="10" t="s">
        <v>1251</v>
      </c>
      <c r="D227" s="4"/>
      <c r="E227" s="10"/>
      <c r="F227" s="10" t="s">
        <v>1251</v>
      </c>
      <c r="G227" s="264" t="s">
        <v>1235</v>
      </c>
      <c r="H227" s="219"/>
      <c r="I227" s="265"/>
      <c r="J227" s="55" t="s">
        <v>394</v>
      </c>
      <c r="K227" s="55" t="s">
        <v>359</v>
      </c>
      <c r="L227" s="55"/>
      <c r="M227" s="98">
        <v>535.89</v>
      </c>
      <c r="N227" s="2"/>
      <c r="V227" s="64" t="str">
        <f>G227</f>
        <v>Petrified Forest Museum Association</v>
      </c>
    </row>
    <row r="228" spans="1:22" ht="21.5" thickBot="1">
      <c r="A228" s="267"/>
      <c r="B228" s="70" t="s">
        <v>360</v>
      </c>
      <c r="C228" s="70" t="s">
        <v>361</v>
      </c>
      <c r="D228" s="70" t="s">
        <v>362</v>
      </c>
      <c r="E228" s="269" t="s">
        <v>363</v>
      </c>
      <c r="F228" s="269"/>
      <c r="G228" s="259"/>
      <c r="H228" s="260"/>
      <c r="I228" s="261"/>
      <c r="J228" s="15" t="s">
        <v>369</v>
      </c>
      <c r="K228" s="16" t="s">
        <v>359</v>
      </c>
      <c r="L228" s="16"/>
      <c r="M228" s="97">
        <v>189</v>
      </c>
      <c r="N228" s="2"/>
      <c r="V228" s="64"/>
    </row>
    <row r="229" spans="1:22" ht="13" thickBot="1">
      <c r="A229" s="268"/>
      <c r="B229" s="11" t="s">
        <v>1251</v>
      </c>
      <c r="C229" s="11" t="s">
        <v>1251</v>
      </c>
      <c r="D229" s="74"/>
      <c r="E229" s="13" t="s">
        <v>367</v>
      </c>
      <c r="F229" s="14"/>
      <c r="G229" s="256"/>
      <c r="H229" s="257"/>
      <c r="I229" s="258"/>
      <c r="J229" s="15" t="s">
        <v>904</v>
      </c>
      <c r="K229" s="16" t="s">
        <v>359</v>
      </c>
      <c r="L229" s="16"/>
      <c r="M229" s="97">
        <v>32</v>
      </c>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38" thickBot="1">
      <c r="A231" s="267"/>
      <c r="B231" s="10" t="s">
        <v>1379</v>
      </c>
      <c r="C231" s="10" t="s">
        <v>1365</v>
      </c>
      <c r="D231" s="4">
        <v>45593</v>
      </c>
      <c r="E231" s="10"/>
      <c r="F231" s="10" t="s">
        <v>631</v>
      </c>
      <c r="G231" s="264" t="s">
        <v>1377</v>
      </c>
      <c r="H231" s="219"/>
      <c r="I231" s="265"/>
      <c r="J231" s="55" t="s">
        <v>445</v>
      </c>
      <c r="K231" s="55" t="s">
        <v>1251</v>
      </c>
      <c r="L231" s="55" t="s">
        <v>359</v>
      </c>
      <c r="M231" s="98">
        <v>425</v>
      </c>
      <c r="N231" s="2"/>
      <c r="V231" s="64" t="str">
        <f>G231</f>
        <v>Shenandoah National Park Trust</v>
      </c>
    </row>
    <row r="232" spans="1:22" ht="21.5" thickBot="1">
      <c r="A232" s="267"/>
      <c r="B232" s="70" t="s">
        <v>360</v>
      </c>
      <c r="C232" s="70" t="s">
        <v>361</v>
      </c>
      <c r="D232" s="70" t="s">
        <v>362</v>
      </c>
      <c r="E232" s="269" t="s">
        <v>363</v>
      </c>
      <c r="F232" s="269"/>
      <c r="G232" s="259"/>
      <c r="H232" s="260"/>
      <c r="I232" s="261"/>
      <c r="J232" s="15" t="s">
        <v>364</v>
      </c>
      <c r="K232" s="16" t="s">
        <v>1251</v>
      </c>
      <c r="L232" s="16" t="s">
        <v>359</v>
      </c>
      <c r="M232" s="97">
        <v>715.96</v>
      </c>
      <c r="N232" s="2"/>
      <c r="V232" s="64"/>
    </row>
    <row r="233" spans="1:22" ht="20.5" thickBot="1">
      <c r="A233" s="268"/>
      <c r="B233" s="11" t="s">
        <v>1378</v>
      </c>
      <c r="C233" s="11" t="s">
        <v>628</v>
      </c>
      <c r="D233" s="74">
        <v>45595</v>
      </c>
      <c r="E233" s="13" t="s">
        <v>367</v>
      </c>
      <c r="F233" s="14" t="s">
        <v>1369</v>
      </c>
      <c r="G233" s="256"/>
      <c r="H233" s="257"/>
      <c r="I233" s="258"/>
      <c r="J233" s="15" t="s">
        <v>1236</v>
      </c>
      <c r="K233" s="16"/>
      <c r="L233" s="16" t="s">
        <v>359</v>
      </c>
      <c r="M233" s="97">
        <v>76.77</v>
      </c>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38" thickBot="1">
      <c r="A235" s="267"/>
      <c r="B235" s="10" t="s">
        <v>1362</v>
      </c>
      <c r="C235" s="10" t="s">
        <v>1251</v>
      </c>
      <c r="D235" s="4"/>
      <c r="E235" s="10"/>
      <c r="F235" s="10" t="s">
        <v>1251</v>
      </c>
      <c r="G235" s="264" t="s">
        <v>1377</v>
      </c>
      <c r="H235" s="219"/>
      <c r="I235" s="265"/>
      <c r="J235" s="55" t="s">
        <v>394</v>
      </c>
      <c r="K235" s="55"/>
      <c r="L235" s="55" t="s">
        <v>359</v>
      </c>
      <c r="M235" s="98">
        <v>831.76</v>
      </c>
      <c r="N235" s="2"/>
      <c r="V235" s="64" t="str">
        <f>G235</f>
        <v>Shenandoah National Park Trust</v>
      </c>
    </row>
    <row r="236" spans="1:22" ht="21.5" thickBot="1">
      <c r="A236" s="267"/>
      <c r="B236" s="70" t="s">
        <v>360</v>
      </c>
      <c r="C236" s="70" t="s">
        <v>361</v>
      </c>
      <c r="D236" s="70" t="s">
        <v>362</v>
      </c>
      <c r="E236" s="269" t="s">
        <v>363</v>
      </c>
      <c r="F236" s="269"/>
      <c r="G236" s="259"/>
      <c r="H236" s="260"/>
      <c r="I236" s="261"/>
      <c r="J236" s="15" t="s">
        <v>1251</v>
      </c>
      <c r="K236" s="16"/>
      <c r="L236" s="16" t="s">
        <v>1251</v>
      </c>
      <c r="M236" s="97" t="s">
        <v>1251</v>
      </c>
      <c r="N236" s="2"/>
      <c r="V236" s="64"/>
    </row>
    <row r="237" spans="1:22" ht="13" thickBot="1">
      <c r="A237" s="268"/>
      <c r="B237" s="11" t="s">
        <v>1251</v>
      </c>
      <c r="C237" s="11" t="s">
        <v>1251</v>
      </c>
      <c r="D237" s="74"/>
      <c r="E237" s="13" t="s">
        <v>367</v>
      </c>
      <c r="F237" s="14"/>
      <c r="G237" s="256"/>
      <c r="H237" s="257"/>
      <c r="I237" s="258"/>
      <c r="J237" s="15" t="s">
        <v>1251</v>
      </c>
      <c r="K237" s="16"/>
      <c r="L237" s="16" t="s">
        <v>1251</v>
      </c>
      <c r="M237" s="97" t="s">
        <v>1251</v>
      </c>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25.5" thickBot="1">
      <c r="A239" s="267"/>
      <c r="B239" s="10" t="s">
        <v>1376</v>
      </c>
      <c r="C239" s="10" t="s">
        <v>1375</v>
      </c>
      <c r="D239" s="4">
        <v>45593</v>
      </c>
      <c r="E239" s="10"/>
      <c r="F239" s="10" t="s">
        <v>631</v>
      </c>
      <c r="G239" s="264" t="s">
        <v>1374</v>
      </c>
      <c r="H239" s="219"/>
      <c r="I239" s="265"/>
      <c r="J239" s="55" t="s">
        <v>445</v>
      </c>
      <c r="K239" s="55"/>
      <c r="L239" s="55" t="s">
        <v>359</v>
      </c>
      <c r="M239" s="98">
        <v>425</v>
      </c>
      <c r="N239" s="2"/>
      <c r="V239" s="64" t="str">
        <f>G239</f>
        <v>The Wild Rivers Conservancy</v>
      </c>
    </row>
    <row r="240" spans="1:22" ht="21.5" thickBot="1">
      <c r="A240" s="267"/>
      <c r="B240" s="70" t="s">
        <v>360</v>
      </c>
      <c r="C240" s="70" t="s">
        <v>361</v>
      </c>
      <c r="D240" s="70" t="s">
        <v>362</v>
      </c>
      <c r="E240" s="269" t="s">
        <v>363</v>
      </c>
      <c r="F240" s="269"/>
      <c r="G240" s="259"/>
      <c r="H240" s="260"/>
      <c r="I240" s="261"/>
      <c r="J240" s="15" t="s">
        <v>364</v>
      </c>
      <c r="K240" s="16"/>
      <c r="L240" s="16" t="s">
        <v>359</v>
      </c>
      <c r="M240" s="97">
        <v>497.96</v>
      </c>
      <c r="N240" s="2"/>
      <c r="V240" s="64"/>
    </row>
    <row r="241" spans="1:22" ht="20.5" thickBot="1">
      <c r="A241" s="268"/>
      <c r="B241" s="11" t="s">
        <v>1269</v>
      </c>
      <c r="C241" s="11" t="s">
        <v>628</v>
      </c>
      <c r="D241" s="74">
        <v>45595</v>
      </c>
      <c r="E241" s="13" t="s">
        <v>367</v>
      </c>
      <c r="F241" s="14" t="s">
        <v>1369</v>
      </c>
      <c r="G241" s="256"/>
      <c r="H241" s="257"/>
      <c r="I241" s="258"/>
      <c r="J241" s="15" t="s">
        <v>1236</v>
      </c>
      <c r="K241" s="16"/>
      <c r="L241" s="16" t="s">
        <v>359</v>
      </c>
      <c r="M241" s="97">
        <v>139.1</v>
      </c>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25.5" thickBot="1">
      <c r="A243" s="267"/>
      <c r="B243" s="10" t="s">
        <v>1362</v>
      </c>
      <c r="C243" s="10" t="s">
        <v>1251</v>
      </c>
      <c r="D243" s="4"/>
      <c r="E243" s="10"/>
      <c r="F243" s="10" t="s">
        <v>1251</v>
      </c>
      <c r="G243" s="264" t="s">
        <v>1374</v>
      </c>
      <c r="H243" s="219"/>
      <c r="I243" s="265"/>
      <c r="J243" s="55" t="s">
        <v>394</v>
      </c>
      <c r="K243" s="55"/>
      <c r="L243" s="55" t="s">
        <v>359</v>
      </c>
      <c r="M243" s="98">
        <v>1125.28</v>
      </c>
      <c r="N243" s="2"/>
      <c r="V243" s="64" t="str">
        <f>G243</f>
        <v>The Wild Rivers Conservancy</v>
      </c>
    </row>
    <row r="244" spans="1:22" ht="21.5" thickBot="1">
      <c r="A244" s="267"/>
      <c r="B244" s="70" t="s">
        <v>360</v>
      </c>
      <c r="C244" s="70" t="s">
        <v>361</v>
      </c>
      <c r="D244" s="70" t="s">
        <v>362</v>
      </c>
      <c r="E244" s="269" t="s">
        <v>363</v>
      </c>
      <c r="F244" s="269"/>
      <c r="G244" s="259"/>
      <c r="H244" s="260"/>
      <c r="I244" s="261"/>
      <c r="J244" s="15" t="s">
        <v>1361</v>
      </c>
      <c r="K244" s="16"/>
      <c r="L244" s="16" t="s">
        <v>359</v>
      </c>
      <c r="M244" s="97">
        <v>65</v>
      </c>
      <c r="N244" s="2"/>
      <c r="V244" s="64"/>
    </row>
    <row r="245" spans="1:22" ht="13" thickBot="1">
      <c r="A245" s="268"/>
      <c r="B245" s="11" t="s">
        <v>1251</v>
      </c>
      <c r="C245" s="11" t="s">
        <v>1251</v>
      </c>
      <c r="D245" s="74"/>
      <c r="E245" s="13" t="s">
        <v>367</v>
      </c>
      <c r="F245" s="14"/>
      <c r="G245" s="256"/>
      <c r="H245" s="257"/>
      <c r="I245" s="258"/>
      <c r="J245" s="15" t="s">
        <v>1251</v>
      </c>
      <c r="K245" s="16"/>
      <c r="L245" s="16" t="s">
        <v>1251</v>
      </c>
      <c r="M245" s="97" t="s">
        <v>1251</v>
      </c>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25.5" thickBot="1">
      <c r="A247" s="267"/>
      <c r="B247" s="10" t="s">
        <v>1373</v>
      </c>
      <c r="C247" s="10" t="s">
        <v>1365</v>
      </c>
      <c r="D247" s="4">
        <v>45593</v>
      </c>
      <c r="E247" s="10"/>
      <c r="F247" s="10" t="s">
        <v>631</v>
      </c>
      <c r="G247" s="264" t="s">
        <v>1372</v>
      </c>
      <c r="H247" s="219"/>
      <c r="I247" s="265"/>
      <c r="J247" s="55" t="s">
        <v>445</v>
      </c>
      <c r="K247" s="55"/>
      <c r="L247" s="55" t="s">
        <v>359</v>
      </c>
      <c r="M247" s="98">
        <v>475</v>
      </c>
      <c r="N247" s="2"/>
      <c r="V247" s="64" t="str">
        <f>G247</f>
        <v>Trust for the National Mall</v>
      </c>
    </row>
    <row r="248" spans="1:22" ht="21.5" thickBot="1">
      <c r="A248" s="267"/>
      <c r="B248" s="70" t="s">
        <v>360</v>
      </c>
      <c r="C248" s="70" t="s">
        <v>361</v>
      </c>
      <c r="D248" s="70" t="s">
        <v>362</v>
      </c>
      <c r="E248" s="269" t="s">
        <v>363</v>
      </c>
      <c r="F248" s="269"/>
      <c r="G248" s="259"/>
      <c r="H248" s="260"/>
      <c r="I248" s="261"/>
      <c r="J248" s="15" t="s">
        <v>364</v>
      </c>
      <c r="K248" s="16" t="s">
        <v>359</v>
      </c>
      <c r="L248" s="16" t="s">
        <v>1251</v>
      </c>
      <c r="M248" s="97">
        <v>531.58000000000004</v>
      </c>
      <c r="N248" s="2"/>
      <c r="V248" s="64"/>
    </row>
    <row r="249" spans="1:22" ht="20.5" thickBot="1">
      <c r="A249" s="268"/>
      <c r="B249" s="11" t="s">
        <v>1269</v>
      </c>
      <c r="C249" s="11" t="s">
        <v>628</v>
      </c>
      <c r="D249" s="74">
        <v>45595</v>
      </c>
      <c r="E249" s="13" t="s">
        <v>367</v>
      </c>
      <c r="F249" s="14" t="s">
        <v>1363</v>
      </c>
      <c r="G249" s="256"/>
      <c r="H249" s="257"/>
      <c r="I249" s="258"/>
      <c r="J249" s="15" t="s">
        <v>428</v>
      </c>
      <c r="K249" s="16" t="s">
        <v>359</v>
      </c>
      <c r="L249" s="16" t="s">
        <v>1251</v>
      </c>
      <c r="M249" s="97">
        <v>145.21</v>
      </c>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25.5" thickBot="1">
      <c r="A251" s="267"/>
      <c r="B251" s="10" t="s">
        <v>1362</v>
      </c>
      <c r="C251" s="10" t="s">
        <v>1251</v>
      </c>
      <c r="D251" s="4"/>
      <c r="E251" s="10"/>
      <c r="F251" s="10" t="s">
        <v>1251</v>
      </c>
      <c r="G251" s="264" t="s">
        <v>1372</v>
      </c>
      <c r="H251" s="219"/>
      <c r="I251" s="265"/>
      <c r="J251" s="55" t="s">
        <v>394</v>
      </c>
      <c r="K251" s="55"/>
      <c r="L251" s="55" t="s">
        <v>359</v>
      </c>
      <c r="M251" s="98">
        <v>1165.4100000000001</v>
      </c>
      <c r="N251" s="2"/>
      <c r="V251" s="64" t="str">
        <f>G251</f>
        <v>Trust for the National Mall</v>
      </c>
    </row>
    <row r="252" spans="1:22" ht="21.5" thickBot="1">
      <c r="A252" s="267"/>
      <c r="B252" s="70" t="s">
        <v>360</v>
      </c>
      <c r="C252" s="70" t="s">
        <v>361</v>
      </c>
      <c r="D252" s="70" t="s">
        <v>362</v>
      </c>
      <c r="E252" s="269" t="s">
        <v>363</v>
      </c>
      <c r="F252" s="269"/>
      <c r="G252" s="259"/>
      <c r="H252" s="260"/>
      <c r="I252" s="261"/>
      <c r="J252" s="15" t="s">
        <v>1251</v>
      </c>
      <c r="K252" s="16" t="s">
        <v>1251</v>
      </c>
      <c r="L252" s="16"/>
      <c r="M252" s="97" t="s">
        <v>1251</v>
      </c>
      <c r="N252" s="2"/>
      <c r="V252" s="64"/>
    </row>
    <row r="253" spans="1:22" ht="13" thickBot="1">
      <c r="A253" s="268"/>
      <c r="B253" s="11" t="s">
        <v>1251</v>
      </c>
      <c r="C253" s="11" t="s">
        <v>1251</v>
      </c>
      <c r="D253" s="74"/>
      <c r="E253" s="13" t="s">
        <v>367</v>
      </c>
      <c r="F253" s="14"/>
      <c r="G253" s="256"/>
      <c r="H253" s="257"/>
      <c r="I253" s="258"/>
      <c r="J253" s="15" t="s">
        <v>1251</v>
      </c>
      <c r="K253" s="16" t="s">
        <v>1251</v>
      </c>
      <c r="L253" s="16"/>
      <c r="M253" s="97" t="s">
        <v>1251</v>
      </c>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50.5" thickBot="1">
      <c r="A255" s="267"/>
      <c r="B255" s="10" t="s">
        <v>1371</v>
      </c>
      <c r="C255" s="10" t="s">
        <v>1365</v>
      </c>
      <c r="D255" s="4">
        <v>45593</v>
      </c>
      <c r="E255" s="10"/>
      <c r="F255" s="10" t="s">
        <v>631</v>
      </c>
      <c r="G255" s="264" t="s">
        <v>1367</v>
      </c>
      <c r="H255" s="219"/>
      <c r="I255" s="265"/>
      <c r="J255" s="55" t="s">
        <v>445</v>
      </c>
      <c r="K255" s="55"/>
      <c r="L255" s="55" t="s">
        <v>359</v>
      </c>
      <c r="M255" s="98">
        <v>425</v>
      </c>
      <c r="N255" s="2"/>
      <c r="V255" s="64" t="str">
        <f>G255</f>
        <v>Whiskeytown Environmental School Community</v>
      </c>
    </row>
    <row r="256" spans="1:22" ht="21.5" thickBot="1">
      <c r="A256" s="267"/>
      <c r="B256" s="70" t="s">
        <v>360</v>
      </c>
      <c r="C256" s="70" t="s">
        <v>361</v>
      </c>
      <c r="D256" s="70" t="s">
        <v>362</v>
      </c>
      <c r="E256" s="269" t="s">
        <v>363</v>
      </c>
      <c r="F256" s="269"/>
      <c r="G256" s="259"/>
      <c r="H256" s="260"/>
      <c r="I256" s="261"/>
      <c r="J256" s="15" t="s">
        <v>428</v>
      </c>
      <c r="K256" s="16"/>
      <c r="L256" s="16" t="s">
        <v>359</v>
      </c>
      <c r="M256" s="97">
        <v>25</v>
      </c>
      <c r="N256" s="2"/>
      <c r="V256" s="64"/>
    </row>
    <row r="257" spans="1:22" ht="20.5" thickBot="1">
      <c r="A257" s="268"/>
      <c r="B257" s="11" t="s">
        <v>1370</v>
      </c>
      <c r="C257" s="11" t="s">
        <v>628</v>
      </c>
      <c r="D257" s="74">
        <v>45595</v>
      </c>
      <c r="E257" s="13" t="s">
        <v>367</v>
      </c>
      <c r="F257" s="14" t="s">
        <v>1369</v>
      </c>
      <c r="G257" s="256"/>
      <c r="H257" s="257"/>
      <c r="I257" s="258"/>
      <c r="J257" s="15" t="s">
        <v>394</v>
      </c>
      <c r="K257" s="16"/>
      <c r="L257" s="16" t="s">
        <v>1368</v>
      </c>
      <c r="M257" s="97">
        <v>1005.28</v>
      </c>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50.5" thickBot="1">
      <c r="A259" s="267"/>
      <c r="B259" s="10" t="s">
        <v>1362</v>
      </c>
      <c r="C259" s="10" t="s">
        <v>1251</v>
      </c>
      <c r="D259" s="4"/>
      <c r="E259" s="10"/>
      <c r="F259" s="10" t="s">
        <v>1251</v>
      </c>
      <c r="G259" s="264" t="s">
        <v>1367</v>
      </c>
      <c r="H259" s="219"/>
      <c r="I259" s="265"/>
      <c r="J259" s="55" t="s">
        <v>1361</v>
      </c>
      <c r="K259" s="55"/>
      <c r="L259" s="55" t="s">
        <v>359</v>
      </c>
      <c r="M259" s="98">
        <v>65</v>
      </c>
      <c r="N259" s="2"/>
      <c r="V259" s="64" t="str">
        <f>G259</f>
        <v>Whiskeytown Environmental School Community</v>
      </c>
    </row>
    <row r="260" spans="1:22" ht="21.5" thickBot="1">
      <c r="A260" s="267"/>
      <c r="B260" s="70" t="s">
        <v>360</v>
      </c>
      <c r="C260" s="70" t="s">
        <v>361</v>
      </c>
      <c r="D260" s="70" t="s">
        <v>362</v>
      </c>
      <c r="E260" s="269" t="s">
        <v>363</v>
      </c>
      <c r="F260" s="269"/>
      <c r="G260" s="259"/>
      <c r="H260" s="260"/>
      <c r="I260" s="261"/>
      <c r="J260" s="15" t="s">
        <v>1251</v>
      </c>
      <c r="K260" s="16"/>
      <c r="L260" s="16" t="s">
        <v>1251</v>
      </c>
      <c r="M260" s="97" t="s">
        <v>1251</v>
      </c>
      <c r="N260" s="2"/>
      <c r="V260" s="64"/>
    </row>
    <row r="261" spans="1:22" ht="13" thickBot="1">
      <c r="A261" s="268"/>
      <c r="B261" s="11" t="s">
        <v>1251</v>
      </c>
      <c r="C261" s="11" t="s">
        <v>1251</v>
      </c>
      <c r="D261" s="74"/>
      <c r="E261" s="13" t="s">
        <v>367</v>
      </c>
      <c r="F261" s="14"/>
      <c r="G261" s="256"/>
      <c r="H261" s="257"/>
      <c r="I261" s="258"/>
      <c r="J261" s="15" t="s">
        <v>1251</v>
      </c>
      <c r="K261" s="16"/>
      <c r="L261" s="16" t="s">
        <v>1251</v>
      </c>
      <c r="M261" s="97" t="s">
        <v>1251</v>
      </c>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25.5" thickBot="1">
      <c r="A263" s="267"/>
      <c r="B263" s="10" t="s">
        <v>1366</v>
      </c>
      <c r="C263" s="10" t="s">
        <v>1365</v>
      </c>
      <c r="D263" s="4">
        <v>45593</v>
      </c>
      <c r="E263" s="10"/>
      <c r="F263" s="10" t="s">
        <v>631</v>
      </c>
      <c r="G263" s="264" t="s">
        <v>1270</v>
      </c>
      <c r="H263" s="219"/>
      <c r="I263" s="265"/>
      <c r="J263" s="55" t="s">
        <v>445</v>
      </c>
      <c r="K263" s="55"/>
      <c r="L263" s="55" t="s">
        <v>359</v>
      </c>
      <c r="M263" s="98">
        <v>425</v>
      </c>
      <c r="N263" s="2"/>
      <c r="V263" s="64" t="str">
        <f>G263</f>
        <v>Zion Forever Project</v>
      </c>
    </row>
    <row r="264" spans="1:22" ht="21.5" thickBot="1">
      <c r="A264" s="267"/>
      <c r="B264" s="70" t="s">
        <v>360</v>
      </c>
      <c r="C264" s="70" t="s">
        <v>361</v>
      </c>
      <c r="D264" s="70" t="s">
        <v>362</v>
      </c>
      <c r="E264" s="269" t="s">
        <v>363</v>
      </c>
      <c r="F264" s="269"/>
      <c r="G264" s="259"/>
      <c r="H264" s="260"/>
      <c r="I264" s="261"/>
      <c r="J264" s="15" t="s">
        <v>364</v>
      </c>
      <c r="K264" s="16"/>
      <c r="L264" s="16" t="s">
        <v>359</v>
      </c>
      <c r="M264" s="97">
        <v>858.02</v>
      </c>
      <c r="N264" s="2"/>
      <c r="V264" s="64"/>
    </row>
    <row r="265" spans="1:22" ht="30.5" thickBot="1">
      <c r="A265" s="268"/>
      <c r="B265" s="11" t="s">
        <v>1364</v>
      </c>
      <c r="C265" s="11" t="s">
        <v>628</v>
      </c>
      <c r="D265" s="74">
        <v>45595</v>
      </c>
      <c r="E265" s="13" t="s">
        <v>367</v>
      </c>
      <c r="F265" s="14" t="s">
        <v>1363</v>
      </c>
      <c r="G265" s="256"/>
      <c r="H265" s="257"/>
      <c r="I265" s="258"/>
      <c r="J265" s="15" t="s">
        <v>1236</v>
      </c>
      <c r="K265" s="16"/>
      <c r="L265" s="16" t="s">
        <v>359</v>
      </c>
      <c r="M265" s="97">
        <v>69.87</v>
      </c>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25.5" thickBot="1">
      <c r="A267" s="267"/>
      <c r="B267" s="10" t="s">
        <v>1362</v>
      </c>
      <c r="C267" s="10" t="s">
        <v>1251</v>
      </c>
      <c r="D267" s="4"/>
      <c r="E267" s="10"/>
      <c r="F267" s="10" t="s">
        <v>1251</v>
      </c>
      <c r="G267" s="264" t="s">
        <v>1270</v>
      </c>
      <c r="H267" s="219"/>
      <c r="I267" s="265"/>
      <c r="J267" s="55" t="s">
        <v>394</v>
      </c>
      <c r="K267" s="55"/>
      <c r="L267" s="55" t="s">
        <v>359</v>
      </c>
      <c r="M267" s="98">
        <v>1125.28</v>
      </c>
      <c r="N267" s="2"/>
      <c r="V267" s="64" t="str">
        <f>G267</f>
        <v>Zion Forever Project</v>
      </c>
    </row>
    <row r="268" spans="1:22" ht="21.5" thickBot="1">
      <c r="A268" s="267"/>
      <c r="B268" s="70" t="s">
        <v>360</v>
      </c>
      <c r="C268" s="70" t="s">
        <v>361</v>
      </c>
      <c r="D268" s="70" t="s">
        <v>362</v>
      </c>
      <c r="E268" s="269" t="s">
        <v>363</v>
      </c>
      <c r="F268" s="269"/>
      <c r="G268" s="259"/>
      <c r="H268" s="260"/>
      <c r="I268" s="261"/>
      <c r="J268" s="15" t="s">
        <v>369</v>
      </c>
      <c r="K268" s="16"/>
      <c r="L268" s="16" t="s">
        <v>359</v>
      </c>
      <c r="M268" s="97">
        <v>179.29</v>
      </c>
      <c r="N268" s="2"/>
      <c r="V268" s="64"/>
    </row>
    <row r="269" spans="1:22" ht="13" thickBot="1">
      <c r="A269" s="268"/>
      <c r="B269" s="11" t="s">
        <v>1251</v>
      </c>
      <c r="C269" s="11" t="s">
        <v>1251</v>
      </c>
      <c r="D269" s="74"/>
      <c r="E269" s="13" t="s">
        <v>367</v>
      </c>
      <c r="F269" s="14"/>
      <c r="G269" s="256"/>
      <c r="H269" s="257"/>
      <c r="I269" s="258"/>
      <c r="J269" s="15" t="s">
        <v>1361</v>
      </c>
      <c r="K269" s="16"/>
      <c r="L269" s="16" t="s">
        <v>359</v>
      </c>
      <c r="M269" s="97">
        <v>65</v>
      </c>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25.5" thickBot="1">
      <c r="A271" s="267"/>
      <c r="B271" s="10" t="s">
        <v>1228</v>
      </c>
      <c r="C271" s="10"/>
      <c r="D271" s="4"/>
      <c r="E271" s="10"/>
      <c r="F271" s="10"/>
      <c r="G271" s="264" t="s">
        <v>1270</v>
      </c>
      <c r="H271" s="219"/>
      <c r="I271" s="265"/>
      <c r="J271" s="55" t="s">
        <v>1360</v>
      </c>
      <c r="K271" s="55"/>
      <c r="L271" s="55" t="s">
        <v>359</v>
      </c>
      <c r="M271" s="98">
        <v>35</v>
      </c>
      <c r="N271" s="2"/>
      <c r="V271" s="64" t="str">
        <f>G271</f>
        <v>Zion Forever Project</v>
      </c>
    </row>
    <row r="272" spans="1:22" ht="21.5" thickBot="1">
      <c r="A272" s="267"/>
      <c r="B272" s="70" t="s">
        <v>360</v>
      </c>
      <c r="C272" s="70" t="s">
        <v>361</v>
      </c>
      <c r="D272" s="70" t="s">
        <v>362</v>
      </c>
      <c r="E272" s="269" t="s">
        <v>363</v>
      </c>
      <c r="F272" s="269"/>
      <c r="G272" s="259"/>
      <c r="H272" s="260"/>
      <c r="I272" s="261"/>
      <c r="J272" s="15" t="s">
        <v>1251</v>
      </c>
      <c r="K272" s="16"/>
      <c r="L272" s="16" t="s">
        <v>1251</v>
      </c>
      <c r="M272" s="97" t="s">
        <v>1251</v>
      </c>
      <c r="N272" s="2"/>
      <c r="V272" s="64"/>
    </row>
    <row r="273" spans="1:22" ht="13" thickBot="1">
      <c r="A273" s="268"/>
      <c r="B273" s="11"/>
      <c r="C273" s="11"/>
      <c r="D273" s="12"/>
      <c r="E273" s="13" t="s">
        <v>367</v>
      </c>
      <c r="F273" s="14"/>
      <c r="G273" s="256"/>
      <c r="H273" s="257"/>
      <c r="I273" s="258"/>
      <c r="J273" s="15" t="s">
        <v>1251</v>
      </c>
      <c r="K273" s="16"/>
      <c r="L273" s="16" t="s">
        <v>1251</v>
      </c>
      <c r="M273" s="97" t="s">
        <v>1251</v>
      </c>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25.5" thickBot="1">
      <c r="A275" s="267"/>
      <c r="B275" s="10" t="s">
        <v>1359</v>
      </c>
      <c r="C275" s="10" t="s">
        <v>1358</v>
      </c>
      <c r="D275" s="4">
        <v>45588</v>
      </c>
      <c r="E275" s="10"/>
      <c r="F275" s="10" t="s">
        <v>1357</v>
      </c>
      <c r="G275" s="264" t="s">
        <v>1268</v>
      </c>
      <c r="H275" s="219"/>
      <c r="I275" s="265"/>
      <c r="J275" s="55" t="s">
        <v>428</v>
      </c>
      <c r="K275" s="55"/>
      <c r="L275" s="55" t="s">
        <v>359</v>
      </c>
      <c r="M275" s="98">
        <v>12</v>
      </c>
      <c r="N275" s="2"/>
      <c r="V275" s="64" t="str">
        <f>G275</f>
        <v>National Park Foundation</v>
      </c>
    </row>
    <row r="276" spans="1:22" ht="21.5" thickBot="1">
      <c r="A276" s="267"/>
      <c r="B276" s="70" t="s">
        <v>360</v>
      </c>
      <c r="C276" s="70" t="s">
        <v>361</v>
      </c>
      <c r="D276" s="70" t="s">
        <v>362</v>
      </c>
      <c r="E276" s="269" t="s">
        <v>363</v>
      </c>
      <c r="F276" s="269"/>
      <c r="G276" s="259"/>
      <c r="H276" s="260"/>
      <c r="I276" s="261"/>
      <c r="J276" s="15" t="s">
        <v>369</v>
      </c>
      <c r="K276" s="16"/>
      <c r="L276" s="16" t="s">
        <v>359</v>
      </c>
      <c r="M276" s="97">
        <v>253.75</v>
      </c>
      <c r="N276" s="2"/>
      <c r="V276" s="64"/>
    </row>
    <row r="277" spans="1:22" ht="40.5" thickBot="1">
      <c r="A277" s="268"/>
      <c r="B277" s="11" t="s">
        <v>1356</v>
      </c>
      <c r="C277" s="11" t="s">
        <v>1268</v>
      </c>
      <c r="D277" s="74">
        <v>45590</v>
      </c>
      <c r="E277" s="13" t="s">
        <v>367</v>
      </c>
      <c r="F277" s="14" t="s">
        <v>1355</v>
      </c>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38" thickBot="1">
      <c r="A279" s="267"/>
      <c r="B279" s="10" t="s">
        <v>1354</v>
      </c>
      <c r="C279" s="10" t="s">
        <v>1353</v>
      </c>
      <c r="D279" s="4">
        <v>45572</v>
      </c>
      <c r="E279" s="10"/>
      <c r="F279" s="10" t="s">
        <v>1352</v>
      </c>
      <c r="G279" s="264" t="s">
        <v>1349</v>
      </c>
      <c r="H279" s="219"/>
      <c r="I279" s="265"/>
      <c r="J279" s="55" t="s">
        <v>445</v>
      </c>
      <c r="K279" s="55"/>
      <c r="L279" s="55" t="s">
        <v>359</v>
      </c>
      <c r="M279" s="98">
        <v>107.74</v>
      </c>
      <c r="N279" s="2"/>
      <c r="V279" s="64" t="str">
        <f>G279</f>
        <v>Icelandic Travel Industry Association</v>
      </c>
    </row>
    <row r="280" spans="1:22" ht="21.5" thickBot="1">
      <c r="A280" s="267"/>
      <c r="B280" s="70" t="s">
        <v>360</v>
      </c>
      <c r="C280" s="70" t="s">
        <v>361</v>
      </c>
      <c r="D280" s="70" t="s">
        <v>362</v>
      </c>
      <c r="E280" s="269" t="s">
        <v>363</v>
      </c>
      <c r="F280" s="269"/>
      <c r="G280" s="259"/>
      <c r="H280" s="260"/>
      <c r="I280" s="261"/>
      <c r="J280" s="15" t="s">
        <v>364</v>
      </c>
      <c r="K280" s="16"/>
      <c r="L280" s="16" t="s">
        <v>359</v>
      </c>
      <c r="M280" s="97">
        <v>1878.41</v>
      </c>
      <c r="N280" s="2"/>
      <c r="V280" s="64"/>
    </row>
    <row r="281" spans="1:22" ht="30.5" thickBot="1">
      <c r="A281" s="268"/>
      <c r="B281" s="11" t="s">
        <v>1351</v>
      </c>
      <c r="C281" s="11" t="s">
        <v>1349</v>
      </c>
      <c r="D281" s="74">
        <v>45572</v>
      </c>
      <c r="E281" s="13" t="s">
        <v>367</v>
      </c>
      <c r="F281" s="14" t="s">
        <v>1350</v>
      </c>
      <c r="G281" s="256"/>
      <c r="H281" s="257"/>
      <c r="I281" s="258"/>
      <c r="J281" s="15" t="s">
        <v>428</v>
      </c>
      <c r="K281" s="16"/>
      <c r="L281" s="16" t="s">
        <v>359</v>
      </c>
      <c r="M281" s="97">
        <v>207</v>
      </c>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38" thickBot="1">
      <c r="A283" s="267"/>
      <c r="B283" s="10" t="s">
        <v>1228</v>
      </c>
      <c r="C283" s="10"/>
      <c r="D283" s="4"/>
      <c r="E283" s="10"/>
      <c r="F283" s="10"/>
      <c r="G283" s="264" t="s">
        <v>1349</v>
      </c>
      <c r="H283" s="219"/>
      <c r="I283" s="265"/>
      <c r="J283" s="55" t="s">
        <v>394</v>
      </c>
      <c r="K283" s="55"/>
      <c r="L283" s="55" t="s">
        <v>359</v>
      </c>
      <c r="M283" s="98">
        <v>646</v>
      </c>
      <c r="N283" s="2"/>
      <c r="V283" s="64" t="str">
        <f>G283</f>
        <v>Icelandic Travel Industry Association</v>
      </c>
    </row>
    <row r="284" spans="1:22" ht="21.5" thickBot="1">
      <c r="A284" s="267"/>
      <c r="B284" s="70" t="s">
        <v>360</v>
      </c>
      <c r="C284" s="70" t="s">
        <v>361</v>
      </c>
      <c r="D284" s="70" t="s">
        <v>362</v>
      </c>
      <c r="E284" s="269" t="s">
        <v>363</v>
      </c>
      <c r="F284" s="269"/>
      <c r="G284" s="259"/>
      <c r="H284" s="260"/>
      <c r="I284" s="261"/>
      <c r="J284" s="15" t="s">
        <v>369</v>
      </c>
      <c r="K284" s="16"/>
      <c r="L284" s="16" t="s">
        <v>359</v>
      </c>
      <c r="M284" s="97">
        <v>219</v>
      </c>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50.5" thickBot="1">
      <c r="A287" s="267"/>
      <c r="B287" s="10" t="s">
        <v>1348</v>
      </c>
      <c r="C287" s="10" t="s">
        <v>1347</v>
      </c>
      <c r="D287" s="4">
        <v>45572</v>
      </c>
      <c r="E287" s="10"/>
      <c r="F287" s="10" t="s">
        <v>1346</v>
      </c>
      <c r="G287" s="264" t="s">
        <v>1345</v>
      </c>
      <c r="H287" s="219"/>
      <c r="I287" s="265"/>
      <c r="J287" s="55" t="s">
        <v>1344</v>
      </c>
      <c r="K287" s="55"/>
      <c r="L287" s="55" t="s">
        <v>359</v>
      </c>
      <c r="M287" s="98">
        <v>875</v>
      </c>
      <c r="N287" s="2"/>
      <c r="V287" s="64" t="str">
        <f>G287</f>
        <v>National Recreation and Park Association</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20.5" thickBot="1">
      <c r="A289" s="268"/>
      <c r="B289" s="11" t="s">
        <v>1343</v>
      </c>
      <c r="C289" s="11" t="s">
        <v>1342</v>
      </c>
      <c r="D289" s="74">
        <v>45575</v>
      </c>
      <c r="E289" s="13" t="s">
        <v>367</v>
      </c>
      <c r="F289" s="14" t="s">
        <v>1341</v>
      </c>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38" thickBot="1">
      <c r="A291" s="267"/>
      <c r="B291" s="10" t="s">
        <v>1340</v>
      </c>
      <c r="C291" s="10" t="s">
        <v>1339</v>
      </c>
      <c r="D291" s="4">
        <v>45574</v>
      </c>
      <c r="E291" s="10"/>
      <c r="F291" s="10" t="s">
        <v>1338</v>
      </c>
      <c r="G291" s="264" t="s">
        <v>1337</v>
      </c>
      <c r="H291" s="219"/>
      <c r="I291" s="265"/>
      <c r="J291" s="55" t="s">
        <v>428</v>
      </c>
      <c r="K291" s="55"/>
      <c r="L291" s="55" t="s">
        <v>359</v>
      </c>
      <c r="M291" s="98">
        <v>25.29</v>
      </c>
      <c r="N291" s="2"/>
      <c r="V291" s="64" t="str">
        <f>G291</f>
        <v xml:space="preserve">Canyonlands Natural History Association </v>
      </c>
    </row>
    <row r="292" spans="1:22" ht="21.5" thickBot="1">
      <c r="A292" s="267"/>
      <c r="B292" s="70" t="s">
        <v>360</v>
      </c>
      <c r="C292" s="70" t="s">
        <v>361</v>
      </c>
      <c r="D292" s="70" t="s">
        <v>362</v>
      </c>
      <c r="E292" s="269" t="s">
        <v>363</v>
      </c>
      <c r="F292" s="269"/>
      <c r="G292" s="259"/>
      <c r="H292" s="260"/>
      <c r="I292" s="261"/>
      <c r="J292" s="15" t="s">
        <v>394</v>
      </c>
      <c r="K292" s="16"/>
      <c r="L292" s="16" t="s">
        <v>359</v>
      </c>
      <c r="M292" s="97">
        <v>306.14</v>
      </c>
      <c r="N292" s="2"/>
      <c r="V292" s="64"/>
    </row>
    <row r="293" spans="1:22" ht="30.5" thickBot="1">
      <c r="A293" s="268"/>
      <c r="B293" s="11" t="s">
        <v>1336</v>
      </c>
      <c r="C293" s="11" t="s">
        <v>1335</v>
      </c>
      <c r="D293" s="74">
        <v>45575</v>
      </c>
      <c r="E293" s="13" t="s">
        <v>367</v>
      </c>
      <c r="F293" s="14" t="s">
        <v>1328</v>
      </c>
      <c r="G293" s="256"/>
      <c r="H293" s="257"/>
      <c r="I293" s="258"/>
      <c r="J293" s="15" t="s">
        <v>369</v>
      </c>
      <c r="K293" s="16"/>
      <c r="L293" s="16" t="s">
        <v>359</v>
      </c>
      <c r="M293" s="97">
        <v>27.1</v>
      </c>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25.5" thickBot="1">
      <c r="A295" s="267"/>
      <c r="B295" s="10" t="s">
        <v>1334</v>
      </c>
      <c r="C295" s="10" t="s">
        <v>1333</v>
      </c>
      <c r="D295" s="4">
        <v>45574</v>
      </c>
      <c r="E295" s="10"/>
      <c r="F295" s="10" t="s">
        <v>1332</v>
      </c>
      <c r="G295" s="264" t="s">
        <v>1331</v>
      </c>
      <c r="H295" s="219"/>
      <c r="I295" s="265"/>
      <c r="J295" s="55" t="s">
        <v>620</v>
      </c>
      <c r="K295" s="55"/>
      <c r="L295" s="55" t="s">
        <v>359</v>
      </c>
      <c r="M295" s="98">
        <v>380</v>
      </c>
      <c r="N295" s="2"/>
      <c r="V295" s="64" t="str">
        <f>G295</f>
        <v xml:space="preserve">Schoodic Institute </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20.5" thickBot="1">
      <c r="A297" s="268"/>
      <c r="B297" s="11" t="s">
        <v>1330</v>
      </c>
      <c r="C297" s="11" t="s">
        <v>1329</v>
      </c>
      <c r="D297" s="74">
        <v>45575</v>
      </c>
      <c r="E297" s="13" t="s">
        <v>367</v>
      </c>
      <c r="F297" s="14" t="s">
        <v>1328</v>
      </c>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40.5" thickBot="1">
      <c r="A299" s="267"/>
      <c r="B299" s="10" t="s">
        <v>1327</v>
      </c>
      <c r="C299" s="10" t="s">
        <v>1326</v>
      </c>
      <c r="D299" s="4">
        <v>45576</v>
      </c>
      <c r="E299" s="10"/>
      <c r="F299" s="10" t="s">
        <v>1325</v>
      </c>
      <c r="G299" s="264" t="s">
        <v>1270</v>
      </c>
      <c r="H299" s="219"/>
      <c r="I299" s="265"/>
      <c r="J299" s="55" t="s">
        <v>445</v>
      </c>
      <c r="K299" s="55"/>
      <c r="L299" s="55" t="s">
        <v>359</v>
      </c>
      <c r="M299" s="98">
        <v>160</v>
      </c>
      <c r="N299" s="2"/>
      <c r="V299" s="64" t="str">
        <f>G299</f>
        <v>Zion Forever Project</v>
      </c>
    </row>
    <row r="300" spans="1:22" ht="21.5" thickBot="1">
      <c r="A300" s="267"/>
      <c r="B300" s="70" t="s">
        <v>360</v>
      </c>
      <c r="C300" s="70" t="s">
        <v>361</v>
      </c>
      <c r="D300" s="70" t="s">
        <v>362</v>
      </c>
      <c r="E300" s="269" t="s">
        <v>363</v>
      </c>
      <c r="F300" s="269"/>
      <c r="G300" s="259"/>
      <c r="H300" s="260"/>
      <c r="I300" s="261"/>
      <c r="J300" s="15" t="s">
        <v>394</v>
      </c>
      <c r="K300" s="16"/>
      <c r="L300" s="16" t="s">
        <v>359</v>
      </c>
      <c r="M300" s="97">
        <v>347.49</v>
      </c>
      <c r="N300" s="2"/>
      <c r="V300" s="64"/>
    </row>
    <row r="301" spans="1:22" ht="20.5" thickBot="1">
      <c r="A301" s="268"/>
      <c r="B301" s="11" t="s">
        <v>1324</v>
      </c>
      <c r="C301" s="11" t="s">
        <v>1323</v>
      </c>
      <c r="D301" s="74">
        <v>45576</v>
      </c>
      <c r="E301" s="13" t="s">
        <v>367</v>
      </c>
      <c r="F301" s="14" t="s">
        <v>1322</v>
      </c>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25.5" thickBot="1">
      <c r="A303" s="267"/>
      <c r="B303" s="10" t="s">
        <v>1321</v>
      </c>
      <c r="C303" s="10" t="s">
        <v>1320</v>
      </c>
      <c r="D303" s="4">
        <v>45578</v>
      </c>
      <c r="E303" s="10"/>
      <c r="F303" s="10" t="s">
        <v>1319</v>
      </c>
      <c r="G303" s="264" t="s">
        <v>1045</v>
      </c>
      <c r="H303" s="219"/>
      <c r="I303" s="265"/>
      <c r="J303" s="55" t="s">
        <v>445</v>
      </c>
      <c r="K303" s="55"/>
      <c r="L303" s="55" t="s">
        <v>359</v>
      </c>
      <c r="M303" s="98">
        <v>600</v>
      </c>
      <c r="N303" s="2"/>
      <c r="V303" s="64" t="str">
        <f>G303</f>
        <v>Utah State University</v>
      </c>
    </row>
    <row r="304" spans="1:22" ht="21.5" thickBot="1">
      <c r="A304" s="267"/>
      <c r="B304" s="70" t="s">
        <v>360</v>
      </c>
      <c r="C304" s="70" t="s">
        <v>361</v>
      </c>
      <c r="D304" s="70" t="s">
        <v>362</v>
      </c>
      <c r="E304" s="269" t="s">
        <v>363</v>
      </c>
      <c r="F304" s="269"/>
      <c r="G304" s="259"/>
      <c r="H304" s="260"/>
      <c r="I304" s="261"/>
      <c r="J304" s="15" t="s">
        <v>394</v>
      </c>
      <c r="K304" s="16"/>
      <c r="L304" s="16" t="s">
        <v>359</v>
      </c>
      <c r="M304" s="97">
        <v>929.74</v>
      </c>
      <c r="N304" s="2"/>
      <c r="V304" s="64"/>
    </row>
    <row r="305" spans="1:22" ht="30.5" thickBot="1">
      <c r="A305" s="268"/>
      <c r="B305" s="11" t="s">
        <v>1269</v>
      </c>
      <c r="C305" s="11" t="s">
        <v>1318</v>
      </c>
      <c r="D305" s="74">
        <v>45584</v>
      </c>
      <c r="E305" s="13" t="s">
        <v>367</v>
      </c>
      <c r="F305" s="14" t="s">
        <v>1317</v>
      </c>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50.5" thickBot="1">
      <c r="A307" s="267"/>
      <c r="B307" s="10" t="s">
        <v>1316</v>
      </c>
      <c r="C307" s="10" t="s">
        <v>1315</v>
      </c>
      <c r="D307" s="4">
        <v>45582</v>
      </c>
      <c r="E307" s="10"/>
      <c r="F307" s="10" t="s">
        <v>1314</v>
      </c>
      <c r="G307" s="264" t="s">
        <v>1310</v>
      </c>
      <c r="H307" s="219"/>
      <c r="I307" s="265"/>
      <c r="J307" s="55" t="s">
        <v>364</v>
      </c>
      <c r="K307" s="55"/>
      <c r="L307" s="55" t="s">
        <v>359</v>
      </c>
      <c r="M307" s="98">
        <v>1859</v>
      </c>
      <c r="N307" s="2"/>
      <c r="V307" s="64" t="str">
        <f>G307</f>
        <v>Sekigahara Battlefield Development Department</v>
      </c>
    </row>
    <row r="308" spans="1:22" ht="21.5" thickBot="1">
      <c r="A308" s="267"/>
      <c r="B308" s="70" t="s">
        <v>360</v>
      </c>
      <c r="C308" s="70" t="s">
        <v>361</v>
      </c>
      <c r="D308" s="70" t="s">
        <v>362</v>
      </c>
      <c r="E308" s="269" t="s">
        <v>363</v>
      </c>
      <c r="F308" s="269"/>
      <c r="G308" s="259"/>
      <c r="H308" s="260"/>
      <c r="I308" s="261"/>
      <c r="J308" s="15" t="s">
        <v>428</v>
      </c>
      <c r="K308" s="16"/>
      <c r="L308" s="16" t="s">
        <v>359</v>
      </c>
      <c r="M308" s="97">
        <v>520</v>
      </c>
      <c r="N308" s="2"/>
      <c r="V308" s="64"/>
    </row>
    <row r="309" spans="1:22" ht="20.5" thickBot="1">
      <c r="A309" s="268"/>
      <c r="B309" s="11" t="s">
        <v>1313</v>
      </c>
      <c r="C309" s="11" t="s">
        <v>1312</v>
      </c>
      <c r="D309" s="74">
        <v>45587</v>
      </c>
      <c r="E309" s="13" t="s">
        <v>367</v>
      </c>
      <c r="F309" s="14" t="s">
        <v>1311</v>
      </c>
      <c r="G309" s="256"/>
      <c r="H309" s="257"/>
      <c r="I309" s="258"/>
      <c r="J309" s="15" t="s">
        <v>394</v>
      </c>
      <c r="K309" s="16"/>
      <c r="L309" s="16" t="s">
        <v>359</v>
      </c>
      <c r="M309" s="97">
        <v>753.87</v>
      </c>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50.5" thickBot="1">
      <c r="A311" s="267"/>
      <c r="B311" s="10" t="s">
        <v>1228</v>
      </c>
      <c r="C311" s="10"/>
      <c r="D311" s="4"/>
      <c r="E311" s="10"/>
      <c r="F311" s="10"/>
      <c r="G311" s="264" t="s">
        <v>1310</v>
      </c>
      <c r="H311" s="219"/>
      <c r="I311" s="265"/>
      <c r="J311" s="55" t="s">
        <v>369</v>
      </c>
      <c r="K311" s="55"/>
      <c r="L311" s="55" t="s">
        <v>359</v>
      </c>
      <c r="M311" s="98">
        <v>220.46</v>
      </c>
      <c r="N311" s="2"/>
      <c r="V311" s="64" t="str">
        <f>G311</f>
        <v>Sekigahara Battlefield Development Department</v>
      </c>
    </row>
    <row r="312" spans="1:22" ht="21.5" thickBot="1">
      <c r="A312" s="267"/>
      <c r="B312" s="70" t="s">
        <v>360</v>
      </c>
      <c r="C312" s="70" t="s">
        <v>361</v>
      </c>
      <c r="D312" s="70" t="s">
        <v>362</v>
      </c>
      <c r="E312" s="269" t="s">
        <v>363</v>
      </c>
      <c r="F312" s="269"/>
      <c r="G312" s="259"/>
      <c r="H312" s="260"/>
      <c r="I312" s="261"/>
      <c r="J312" s="15" t="s">
        <v>1309</v>
      </c>
      <c r="K312" s="16"/>
      <c r="L312" s="16" t="s">
        <v>359</v>
      </c>
      <c r="M312" s="97">
        <v>3.3</v>
      </c>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50.5" thickBot="1">
      <c r="A315" s="267"/>
      <c r="B315" s="10" t="s">
        <v>1308</v>
      </c>
      <c r="C315" s="10" t="s">
        <v>1307</v>
      </c>
      <c r="D315" s="4">
        <v>45582</v>
      </c>
      <c r="E315" s="10"/>
      <c r="F315" s="10" t="s">
        <v>1306</v>
      </c>
      <c r="G315" s="264" t="s">
        <v>1303</v>
      </c>
      <c r="H315" s="219"/>
      <c r="I315" s="265"/>
      <c r="J315" s="55" t="s">
        <v>445</v>
      </c>
      <c r="K315" s="55"/>
      <c r="L315" s="55" t="s">
        <v>359</v>
      </c>
      <c r="M315" s="98">
        <v>40</v>
      </c>
      <c r="N315" s="2"/>
      <c r="V315" s="64" t="str">
        <f>G315</f>
        <v>University of South Carolina</v>
      </c>
    </row>
    <row r="316" spans="1:22" ht="21.5" thickBot="1">
      <c r="A316" s="267"/>
      <c r="B316" s="70" t="s">
        <v>360</v>
      </c>
      <c r="C316" s="70" t="s">
        <v>361</v>
      </c>
      <c r="D316" s="70" t="s">
        <v>362</v>
      </c>
      <c r="E316" s="269" t="s">
        <v>363</v>
      </c>
      <c r="F316" s="269"/>
      <c r="G316" s="259"/>
      <c r="H316" s="260"/>
      <c r="I316" s="261"/>
      <c r="J316" s="15" t="s">
        <v>364</v>
      </c>
      <c r="K316" s="16"/>
      <c r="L316" s="16" t="s">
        <v>359</v>
      </c>
      <c r="M316" s="97">
        <v>538.95000000000005</v>
      </c>
      <c r="N316" s="2"/>
      <c r="V316" s="64"/>
    </row>
    <row r="317" spans="1:22" ht="30.5" thickBot="1">
      <c r="A317" s="268"/>
      <c r="B317" s="11" t="s">
        <v>1269</v>
      </c>
      <c r="C317" s="11" t="s">
        <v>1305</v>
      </c>
      <c r="D317" s="74">
        <v>45584</v>
      </c>
      <c r="E317" s="13" t="s">
        <v>367</v>
      </c>
      <c r="F317" s="14" t="s">
        <v>1304</v>
      </c>
      <c r="G317" s="256"/>
      <c r="H317" s="257"/>
      <c r="I317" s="258"/>
      <c r="J317" s="15" t="s">
        <v>428</v>
      </c>
      <c r="K317" s="16"/>
      <c r="L317" s="16" t="s">
        <v>359</v>
      </c>
      <c r="M317" s="97">
        <v>144</v>
      </c>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25.5" thickBot="1">
      <c r="A319" s="267"/>
      <c r="B319" s="10" t="s">
        <v>1228</v>
      </c>
      <c r="C319" s="10"/>
      <c r="D319" s="4"/>
      <c r="E319" s="10"/>
      <c r="F319" s="10"/>
      <c r="G319" s="264" t="s">
        <v>1303</v>
      </c>
      <c r="H319" s="219"/>
      <c r="I319" s="265"/>
      <c r="J319" s="55" t="s">
        <v>394</v>
      </c>
      <c r="K319" s="55"/>
      <c r="L319" s="55" t="s">
        <v>359</v>
      </c>
      <c r="M319" s="98">
        <v>571.75</v>
      </c>
      <c r="N319" s="2"/>
      <c r="V319" s="64" t="str">
        <f>G319</f>
        <v>University of South Carolina</v>
      </c>
    </row>
    <row r="320" spans="1:22" ht="21.5" thickBot="1">
      <c r="A320" s="267"/>
      <c r="B320" s="70" t="s">
        <v>360</v>
      </c>
      <c r="C320" s="70" t="s">
        <v>361</v>
      </c>
      <c r="D320" s="70" t="s">
        <v>362</v>
      </c>
      <c r="E320" s="269" t="s">
        <v>363</v>
      </c>
      <c r="F320" s="269"/>
      <c r="G320" s="259"/>
      <c r="H320" s="260"/>
      <c r="I320" s="261"/>
      <c r="J320" s="15" t="s">
        <v>665</v>
      </c>
      <c r="K320" s="16"/>
      <c r="L320" s="16" t="s">
        <v>359</v>
      </c>
      <c r="M320" s="97">
        <v>20</v>
      </c>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40.5" thickBot="1">
      <c r="A323" s="267"/>
      <c r="B323" s="10" t="s">
        <v>1302</v>
      </c>
      <c r="C323" s="10" t="s">
        <v>1301</v>
      </c>
      <c r="D323" s="4">
        <v>45586</v>
      </c>
      <c r="E323" s="10"/>
      <c r="F323" s="10" t="s">
        <v>1283</v>
      </c>
      <c r="G323" s="264" t="s">
        <v>1293</v>
      </c>
      <c r="H323" s="219"/>
      <c r="I323" s="265"/>
      <c r="J323" s="55" t="s">
        <v>394</v>
      </c>
      <c r="K323" s="55" t="s">
        <v>359</v>
      </c>
      <c r="L323" s="55"/>
      <c r="M323" s="98">
        <v>945</v>
      </c>
      <c r="N323" s="2"/>
      <c r="V323" s="64" t="str">
        <f>G323</f>
        <v>Alaska Geographic</v>
      </c>
    </row>
    <row r="324" spans="1:22" ht="21.5" thickBot="1">
      <c r="A324" s="267"/>
      <c r="B324" s="70" t="s">
        <v>360</v>
      </c>
      <c r="C324" s="70" t="s">
        <v>361</v>
      </c>
      <c r="D324" s="70" t="s">
        <v>362</v>
      </c>
      <c r="E324" s="269" t="s">
        <v>363</v>
      </c>
      <c r="F324" s="269"/>
      <c r="G324" s="259"/>
      <c r="H324" s="260"/>
      <c r="I324" s="261"/>
      <c r="J324" s="15" t="s">
        <v>369</v>
      </c>
      <c r="K324" s="16" t="s">
        <v>359</v>
      </c>
      <c r="L324" s="16"/>
      <c r="M324" s="97">
        <v>797.5</v>
      </c>
      <c r="N324" s="2"/>
      <c r="V324" s="64"/>
    </row>
    <row r="325" spans="1:22" ht="20.5" thickBot="1">
      <c r="A325" s="268"/>
      <c r="B325" s="11" t="s">
        <v>1300</v>
      </c>
      <c r="C325" s="11" t="s">
        <v>1256</v>
      </c>
      <c r="D325" s="74">
        <v>45590</v>
      </c>
      <c r="E325" s="13" t="s">
        <v>367</v>
      </c>
      <c r="F325" s="14" t="s">
        <v>1295</v>
      </c>
      <c r="G325" s="256"/>
      <c r="H325" s="257"/>
      <c r="I325" s="258"/>
      <c r="J325" s="15" t="s">
        <v>904</v>
      </c>
      <c r="K325" s="16" t="s">
        <v>359</v>
      </c>
      <c r="L325" s="16"/>
      <c r="M325" s="97">
        <v>200</v>
      </c>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40.5" thickBot="1">
      <c r="A327" s="267"/>
      <c r="B327" s="10" t="s">
        <v>1299</v>
      </c>
      <c r="C327" s="10" t="s">
        <v>1284</v>
      </c>
      <c r="D327" s="4">
        <v>45586</v>
      </c>
      <c r="E327" s="10"/>
      <c r="F327" s="10" t="s">
        <v>1283</v>
      </c>
      <c r="G327" s="264" t="s">
        <v>1293</v>
      </c>
      <c r="H327" s="219"/>
      <c r="I327" s="265"/>
      <c r="J327" s="55" t="s">
        <v>394</v>
      </c>
      <c r="K327" s="55" t="s">
        <v>359</v>
      </c>
      <c r="L327" s="55"/>
      <c r="M327" s="98">
        <v>945</v>
      </c>
      <c r="N327" s="2"/>
      <c r="V327" s="64" t="str">
        <f>G327</f>
        <v>Alaska Geographic</v>
      </c>
    </row>
    <row r="328" spans="1:22" ht="21.5" thickBot="1">
      <c r="A328" s="267"/>
      <c r="B328" s="70" t="s">
        <v>360</v>
      </c>
      <c r="C328" s="70" t="s">
        <v>361</v>
      </c>
      <c r="D328" s="70" t="s">
        <v>362</v>
      </c>
      <c r="E328" s="269" t="s">
        <v>363</v>
      </c>
      <c r="F328" s="269"/>
      <c r="G328" s="259"/>
      <c r="H328" s="260"/>
      <c r="I328" s="261"/>
      <c r="J328" s="15" t="s">
        <v>369</v>
      </c>
      <c r="K328" s="16" t="s">
        <v>359</v>
      </c>
      <c r="L328" s="16"/>
      <c r="M328" s="97">
        <v>942.5</v>
      </c>
      <c r="N328" s="2"/>
      <c r="V328" s="64"/>
    </row>
    <row r="329" spans="1:22" ht="20.5" thickBot="1">
      <c r="A329" s="268"/>
      <c r="B329" s="11" t="s">
        <v>1298</v>
      </c>
      <c r="C329" s="11" t="s">
        <v>1256</v>
      </c>
      <c r="D329" s="74">
        <v>45590</v>
      </c>
      <c r="E329" s="13" t="s">
        <v>367</v>
      </c>
      <c r="F329" s="14" t="s">
        <v>1295</v>
      </c>
      <c r="G329" s="256"/>
      <c r="H329" s="257"/>
      <c r="I329" s="258"/>
      <c r="J329" s="15" t="s">
        <v>1251</v>
      </c>
      <c r="K329" s="16" t="s">
        <v>1251</v>
      </c>
      <c r="L329" s="16"/>
      <c r="M329" s="97" t="s">
        <v>1251</v>
      </c>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40.5" thickBot="1">
      <c r="A331" s="267"/>
      <c r="B331" s="10" t="s">
        <v>1297</v>
      </c>
      <c r="C331" s="10" t="s">
        <v>1284</v>
      </c>
      <c r="D331" s="4">
        <v>45586</v>
      </c>
      <c r="E331" s="10"/>
      <c r="F331" s="10" t="s">
        <v>1283</v>
      </c>
      <c r="G331" s="264" t="s">
        <v>1293</v>
      </c>
      <c r="H331" s="219"/>
      <c r="I331" s="265"/>
      <c r="J331" s="55" t="s">
        <v>394</v>
      </c>
      <c r="K331" s="55" t="s">
        <v>359</v>
      </c>
      <c r="L331" s="55"/>
      <c r="M331" s="98">
        <v>945</v>
      </c>
      <c r="N331" s="2"/>
      <c r="V331" s="64" t="str">
        <f>G331</f>
        <v>Alaska Geographic</v>
      </c>
    </row>
    <row r="332" spans="1:22" ht="21.5" thickBot="1">
      <c r="A332" s="267"/>
      <c r="B332" s="70" t="s">
        <v>360</v>
      </c>
      <c r="C332" s="70" t="s">
        <v>361</v>
      </c>
      <c r="D332" s="70" t="s">
        <v>362</v>
      </c>
      <c r="E332" s="269" t="s">
        <v>363</v>
      </c>
      <c r="F332" s="269"/>
      <c r="G332" s="259"/>
      <c r="H332" s="260"/>
      <c r="I332" s="261"/>
      <c r="J332" s="15" t="s">
        <v>369</v>
      </c>
      <c r="K332" s="16" t="s">
        <v>359</v>
      </c>
      <c r="L332" s="16"/>
      <c r="M332" s="97">
        <v>942.5</v>
      </c>
      <c r="N332" s="2"/>
      <c r="V332" s="64"/>
    </row>
    <row r="333" spans="1:22" ht="20.5" thickBot="1">
      <c r="A333" s="268"/>
      <c r="B333" s="11" t="s">
        <v>1296</v>
      </c>
      <c r="C333" s="11" t="s">
        <v>1256</v>
      </c>
      <c r="D333" s="74">
        <v>45590</v>
      </c>
      <c r="E333" s="13" t="s">
        <v>367</v>
      </c>
      <c r="F333" s="14" t="s">
        <v>1295</v>
      </c>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40.5" thickBot="1">
      <c r="A335" s="267"/>
      <c r="B335" s="10" t="s">
        <v>1294</v>
      </c>
      <c r="C335" s="10" t="s">
        <v>1284</v>
      </c>
      <c r="D335" s="4">
        <v>45586</v>
      </c>
      <c r="E335" s="10"/>
      <c r="F335" s="10" t="s">
        <v>1283</v>
      </c>
      <c r="G335" s="264" t="s">
        <v>1293</v>
      </c>
      <c r="H335" s="219"/>
      <c r="I335" s="265"/>
      <c r="J335" s="55" t="s">
        <v>428</v>
      </c>
      <c r="K335" s="55" t="s">
        <v>359</v>
      </c>
      <c r="L335" s="55"/>
      <c r="M335" s="98">
        <v>333.66</v>
      </c>
      <c r="N335" s="2"/>
      <c r="V335" s="64" t="str">
        <f>G335</f>
        <v>Alaska Geographic</v>
      </c>
    </row>
    <row r="336" spans="1:22" ht="21.5" thickBot="1">
      <c r="A336" s="267"/>
      <c r="B336" s="70" t="s">
        <v>360</v>
      </c>
      <c r="C336" s="70" t="s">
        <v>361</v>
      </c>
      <c r="D336" s="70" t="s">
        <v>362</v>
      </c>
      <c r="E336" s="269" t="s">
        <v>363</v>
      </c>
      <c r="F336" s="269"/>
      <c r="G336" s="259"/>
      <c r="H336" s="260"/>
      <c r="I336" s="261"/>
      <c r="J336" s="15" t="s">
        <v>394</v>
      </c>
      <c r="K336" s="16" t="s">
        <v>359</v>
      </c>
      <c r="L336" s="16"/>
      <c r="M336" s="97">
        <v>1538.88</v>
      </c>
      <c r="N336" s="2"/>
      <c r="V336" s="64"/>
    </row>
    <row r="337" spans="1:22" ht="20.5" thickBot="1">
      <c r="A337" s="268"/>
      <c r="B337" s="11" t="s">
        <v>1292</v>
      </c>
      <c r="C337" s="11" t="s">
        <v>1256</v>
      </c>
      <c r="D337" s="74">
        <v>45590</v>
      </c>
      <c r="E337" s="13" t="s">
        <v>367</v>
      </c>
      <c r="F337" s="14" t="s">
        <v>1291</v>
      </c>
      <c r="G337" s="256"/>
      <c r="H337" s="257"/>
      <c r="I337" s="258"/>
      <c r="J337" s="15" t="s">
        <v>369</v>
      </c>
      <c r="K337" s="16" t="s">
        <v>359</v>
      </c>
      <c r="L337" s="16"/>
      <c r="M337" s="97">
        <v>942.5</v>
      </c>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40.5" thickBot="1">
      <c r="A339" s="267"/>
      <c r="B339" s="10" t="s">
        <v>1290</v>
      </c>
      <c r="C339" s="10" t="s">
        <v>1284</v>
      </c>
      <c r="D339" s="4">
        <v>45586</v>
      </c>
      <c r="E339" s="10"/>
      <c r="F339" s="10" t="s">
        <v>1283</v>
      </c>
      <c r="G339" s="264" t="s">
        <v>1282</v>
      </c>
      <c r="H339" s="219"/>
      <c r="I339" s="265"/>
      <c r="J339" s="55" t="s">
        <v>364</v>
      </c>
      <c r="K339" s="55"/>
      <c r="L339" s="55" t="s">
        <v>359</v>
      </c>
      <c r="M339" s="98">
        <v>308.60000000000002</v>
      </c>
      <c r="N339" s="2"/>
      <c r="V339" s="64" t="str">
        <f>G339</f>
        <v>Katmai Conservancy</v>
      </c>
    </row>
    <row r="340" spans="1:22" ht="21.5" thickBot="1">
      <c r="A340" s="267"/>
      <c r="B340" s="70" t="s">
        <v>360</v>
      </c>
      <c r="C340" s="70" t="s">
        <v>361</v>
      </c>
      <c r="D340" s="70" t="s">
        <v>362</v>
      </c>
      <c r="E340" s="269" t="s">
        <v>363</v>
      </c>
      <c r="F340" s="269"/>
      <c r="G340" s="259"/>
      <c r="H340" s="260"/>
      <c r="I340" s="261"/>
      <c r="J340" s="15" t="s">
        <v>394</v>
      </c>
      <c r="K340" s="16"/>
      <c r="L340" s="16" t="s">
        <v>359</v>
      </c>
      <c r="M340" s="97">
        <v>856.77</v>
      </c>
      <c r="N340" s="2"/>
      <c r="V340" s="64"/>
    </row>
    <row r="341" spans="1:22" ht="20.5" thickBot="1">
      <c r="A341" s="268"/>
      <c r="B341" s="11" t="s">
        <v>1289</v>
      </c>
      <c r="C341" s="11" t="s">
        <v>1256</v>
      </c>
      <c r="D341" s="74">
        <v>45590</v>
      </c>
      <c r="E341" s="13" t="s">
        <v>367</v>
      </c>
      <c r="F341" s="14" t="s">
        <v>1288</v>
      </c>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40.5" thickBot="1">
      <c r="A343" s="267"/>
      <c r="B343" s="10" t="s">
        <v>1287</v>
      </c>
      <c r="C343" s="10" t="s">
        <v>1284</v>
      </c>
      <c r="D343" s="4">
        <v>45586</v>
      </c>
      <c r="E343" s="10"/>
      <c r="F343" s="10" t="s">
        <v>1283</v>
      </c>
      <c r="G343" s="264" t="s">
        <v>1282</v>
      </c>
      <c r="H343" s="219"/>
      <c r="I343" s="265"/>
      <c r="J343" s="55" t="s">
        <v>364</v>
      </c>
      <c r="K343" s="55"/>
      <c r="L343" s="55" t="s">
        <v>359</v>
      </c>
      <c r="M343" s="98">
        <v>680.9</v>
      </c>
      <c r="N343" s="2"/>
      <c r="V343" s="64" t="str">
        <f>G343</f>
        <v>Katmai Conservancy</v>
      </c>
    </row>
    <row r="344" spans="1:22" ht="21.5" thickBot="1">
      <c r="A344" s="267"/>
      <c r="B344" s="70" t="s">
        <v>360</v>
      </c>
      <c r="C344" s="70" t="s">
        <v>361</v>
      </c>
      <c r="D344" s="70" t="s">
        <v>362</v>
      </c>
      <c r="E344" s="269" t="s">
        <v>363</v>
      </c>
      <c r="F344" s="269"/>
      <c r="G344" s="259"/>
      <c r="H344" s="260"/>
      <c r="I344" s="261"/>
      <c r="J344" s="15" t="s">
        <v>394</v>
      </c>
      <c r="K344" s="16"/>
      <c r="L344" s="16" t="s">
        <v>359</v>
      </c>
      <c r="M344" s="97">
        <v>673.63</v>
      </c>
      <c r="N344" s="2"/>
      <c r="V344" s="64"/>
    </row>
    <row r="345" spans="1:22" ht="20.5" thickBot="1">
      <c r="A345" s="268"/>
      <c r="B345" s="11" t="s">
        <v>1286</v>
      </c>
      <c r="C345" s="11" t="s">
        <v>1256</v>
      </c>
      <c r="D345" s="74">
        <v>45590</v>
      </c>
      <c r="E345" s="13" t="s">
        <v>367</v>
      </c>
      <c r="F345" s="14" t="s">
        <v>1255</v>
      </c>
      <c r="G345" s="256"/>
      <c r="H345" s="257"/>
      <c r="I345" s="258"/>
      <c r="J345" s="15" t="s">
        <v>369</v>
      </c>
      <c r="K345" s="16" t="s">
        <v>359</v>
      </c>
      <c r="L345" s="16"/>
      <c r="M345" s="97">
        <v>310.5</v>
      </c>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40.5" thickBot="1">
      <c r="A347" s="267"/>
      <c r="B347" s="10" t="s">
        <v>1285</v>
      </c>
      <c r="C347" s="10" t="s">
        <v>1284</v>
      </c>
      <c r="D347" s="4">
        <v>45586</v>
      </c>
      <c r="E347" s="10"/>
      <c r="F347" s="10" t="s">
        <v>1283</v>
      </c>
      <c r="G347" s="264" t="s">
        <v>1282</v>
      </c>
      <c r="H347" s="219"/>
      <c r="I347" s="265"/>
      <c r="J347" s="55" t="s">
        <v>364</v>
      </c>
      <c r="K347" s="55"/>
      <c r="L347" s="55" t="s">
        <v>359</v>
      </c>
      <c r="M347" s="98">
        <v>477.2</v>
      </c>
      <c r="N347" s="2"/>
      <c r="V347" s="64" t="str">
        <f>G347</f>
        <v>Katmai Conservancy</v>
      </c>
    </row>
    <row r="348" spans="1:22" ht="21.5" thickBot="1">
      <c r="A348" s="267"/>
      <c r="B348" s="70" t="s">
        <v>360</v>
      </c>
      <c r="C348" s="70" t="s">
        <v>361</v>
      </c>
      <c r="D348" s="70" t="s">
        <v>362</v>
      </c>
      <c r="E348" s="269" t="s">
        <v>363</v>
      </c>
      <c r="F348" s="269"/>
      <c r="G348" s="259"/>
      <c r="H348" s="260"/>
      <c r="I348" s="261"/>
      <c r="J348" s="15" t="s">
        <v>394</v>
      </c>
      <c r="K348" s="16"/>
      <c r="L348" s="16" t="s">
        <v>359</v>
      </c>
      <c r="M348" s="97">
        <v>887.12</v>
      </c>
      <c r="N348" s="2"/>
      <c r="V348" s="64"/>
    </row>
    <row r="349" spans="1:22" ht="20.5" thickBot="1">
      <c r="A349" s="268"/>
      <c r="B349" s="11" t="s">
        <v>1281</v>
      </c>
      <c r="C349" s="11" t="s">
        <v>1256</v>
      </c>
      <c r="D349" s="74">
        <v>45590</v>
      </c>
      <c r="E349" s="13" t="s">
        <v>367</v>
      </c>
      <c r="F349" s="14" t="s">
        <v>1280</v>
      </c>
      <c r="G349" s="256"/>
      <c r="H349" s="257"/>
      <c r="I349" s="258"/>
      <c r="J349" s="15" t="s">
        <v>369</v>
      </c>
      <c r="K349" s="16" t="s">
        <v>359</v>
      </c>
      <c r="L349" s="16" t="s">
        <v>1251</v>
      </c>
      <c r="M349" s="97">
        <v>310.5</v>
      </c>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30.5" thickBot="1">
      <c r="A351" s="267"/>
      <c r="B351" s="10" t="s">
        <v>1279</v>
      </c>
      <c r="C351" s="10" t="s">
        <v>1278</v>
      </c>
      <c r="D351" s="4">
        <v>45586</v>
      </c>
      <c r="E351" s="10"/>
      <c r="F351" s="10" t="s">
        <v>1277</v>
      </c>
      <c r="G351" s="264" t="s">
        <v>1274</v>
      </c>
      <c r="H351" s="219"/>
      <c r="I351" s="265"/>
      <c r="J351" s="55" t="s">
        <v>364</v>
      </c>
      <c r="K351" s="55"/>
      <c r="L351" s="55" t="s">
        <v>359</v>
      </c>
      <c r="M351" s="98">
        <v>976.96</v>
      </c>
      <c r="N351" s="2"/>
      <c r="V351" s="64" t="str">
        <f>G351</f>
        <v>University of Idaho</v>
      </c>
    </row>
    <row r="352" spans="1:22" ht="21.5" thickBot="1">
      <c r="A352" s="267"/>
      <c r="B352" s="70" t="s">
        <v>360</v>
      </c>
      <c r="C352" s="70" t="s">
        <v>361</v>
      </c>
      <c r="D352" s="70" t="s">
        <v>362</v>
      </c>
      <c r="E352" s="269" t="s">
        <v>363</v>
      </c>
      <c r="F352" s="269"/>
      <c r="G352" s="259"/>
      <c r="H352" s="260"/>
      <c r="I352" s="261"/>
      <c r="J352" s="15" t="s">
        <v>428</v>
      </c>
      <c r="K352" s="16"/>
      <c r="L352" s="16" t="s">
        <v>359</v>
      </c>
      <c r="M352" s="97">
        <v>232.84</v>
      </c>
      <c r="N352" s="2"/>
      <c r="V352" s="64"/>
    </row>
    <row r="353" spans="1:22" ht="20.5" thickBot="1">
      <c r="A353" s="268"/>
      <c r="B353" s="11" t="s">
        <v>1276</v>
      </c>
      <c r="C353" s="11" t="s">
        <v>1274</v>
      </c>
      <c r="D353" s="74">
        <v>45588</v>
      </c>
      <c r="E353" s="13" t="s">
        <v>367</v>
      </c>
      <c r="F353" s="14" t="s">
        <v>1275</v>
      </c>
      <c r="G353" s="256"/>
      <c r="H353" s="257"/>
      <c r="I353" s="258"/>
      <c r="J353" s="15" t="s">
        <v>394</v>
      </c>
      <c r="K353" s="16"/>
      <c r="L353" s="16" t="s">
        <v>359</v>
      </c>
      <c r="M353" s="97">
        <v>358</v>
      </c>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25.5" thickBot="1">
      <c r="A355" s="267"/>
      <c r="B355" s="10" t="s">
        <v>1228</v>
      </c>
      <c r="C355" s="10"/>
      <c r="D355" s="4"/>
      <c r="E355" s="10"/>
      <c r="F355" s="10"/>
      <c r="G355" s="264" t="s">
        <v>1274</v>
      </c>
      <c r="H355" s="219"/>
      <c r="I355" s="265"/>
      <c r="J355" s="55" t="s">
        <v>369</v>
      </c>
      <c r="K355" s="55"/>
      <c r="L355" s="55" t="s">
        <v>359</v>
      </c>
      <c r="M355" s="98">
        <v>75</v>
      </c>
      <c r="N355" s="2"/>
      <c r="V355" s="64" t="str">
        <f>G355</f>
        <v>University of Idaho</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25.5" thickBot="1">
      <c r="A359" s="267"/>
      <c r="B359" s="10" t="s">
        <v>1273</v>
      </c>
      <c r="C359" s="10" t="s">
        <v>1272</v>
      </c>
      <c r="D359" s="4">
        <v>45587</v>
      </c>
      <c r="E359" s="10"/>
      <c r="F359" s="10" t="s">
        <v>1271</v>
      </c>
      <c r="G359" s="264" t="s">
        <v>1270</v>
      </c>
      <c r="H359" s="219"/>
      <c r="I359" s="265"/>
      <c r="J359" s="55" t="s">
        <v>364</v>
      </c>
      <c r="K359" s="55"/>
      <c r="L359" s="55" t="s">
        <v>359</v>
      </c>
      <c r="M359" s="98">
        <v>526.20000000000005</v>
      </c>
      <c r="N359" s="2"/>
      <c r="V359" s="64" t="str">
        <f>G359</f>
        <v>Zion Forever Project</v>
      </c>
    </row>
    <row r="360" spans="1:22" ht="21.5" thickBot="1">
      <c r="A360" s="267"/>
      <c r="B360" s="70" t="s">
        <v>360</v>
      </c>
      <c r="C360" s="70" t="s">
        <v>361</v>
      </c>
      <c r="D360" s="70" t="s">
        <v>362</v>
      </c>
      <c r="E360" s="269" t="s">
        <v>363</v>
      </c>
      <c r="F360" s="269"/>
      <c r="G360" s="259"/>
      <c r="H360" s="260"/>
      <c r="I360" s="261"/>
      <c r="J360" s="15" t="s">
        <v>428</v>
      </c>
      <c r="K360" s="16"/>
      <c r="L360" s="16" t="s">
        <v>359</v>
      </c>
      <c r="M360" s="97">
        <v>57.21</v>
      </c>
      <c r="N360" s="2"/>
      <c r="V360" s="64"/>
    </row>
    <row r="361" spans="1:22" ht="20.5" thickBot="1">
      <c r="A361" s="268"/>
      <c r="B361" s="11" t="s">
        <v>1269</v>
      </c>
      <c r="C361" s="11" t="s">
        <v>1268</v>
      </c>
      <c r="D361" s="74">
        <v>45587</v>
      </c>
      <c r="E361" s="13" t="s">
        <v>367</v>
      </c>
      <c r="F361" s="14" t="s">
        <v>1267</v>
      </c>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38" thickBot="1">
      <c r="A363" s="267"/>
      <c r="B363" s="10" t="s">
        <v>1266</v>
      </c>
      <c r="C363" s="10" t="s">
        <v>1260</v>
      </c>
      <c r="D363" s="4">
        <v>45587</v>
      </c>
      <c r="E363" s="10"/>
      <c r="F363" s="10" t="s">
        <v>1259</v>
      </c>
      <c r="G363" s="264" t="s">
        <v>1265</v>
      </c>
      <c r="H363" s="219"/>
      <c r="I363" s="265"/>
      <c r="J363" s="55" t="s">
        <v>364</v>
      </c>
      <c r="K363" s="55"/>
      <c r="L363" s="55" t="s">
        <v>359</v>
      </c>
      <c r="M363" s="98">
        <v>541.08000000000004</v>
      </c>
      <c r="N363" s="2"/>
      <c r="V363" s="64" t="str">
        <f>G363</f>
        <v>Badlands Natural History Association</v>
      </c>
    </row>
    <row r="364" spans="1:22" ht="21.5" thickBot="1">
      <c r="A364" s="267"/>
      <c r="B364" s="70" t="s">
        <v>360</v>
      </c>
      <c r="C364" s="70" t="s">
        <v>361</v>
      </c>
      <c r="D364" s="70" t="s">
        <v>362</v>
      </c>
      <c r="E364" s="269" t="s">
        <v>363</v>
      </c>
      <c r="F364" s="269"/>
      <c r="G364" s="259"/>
      <c r="H364" s="260"/>
      <c r="I364" s="261"/>
      <c r="J364" s="15" t="s">
        <v>394</v>
      </c>
      <c r="K364" s="16" t="s">
        <v>359</v>
      </c>
      <c r="L364" s="16"/>
      <c r="M364" s="97">
        <v>428.56</v>
      </c>
      <c r="N364" s="2"/>
      <c r="V364" s="64"/>
    </row>
    <row r="365" spans="1:22" ht="20.5" thickBot="1">
      <c r="A365" s="268"/>
      <c r="B365" s="11" t="s">
        <v>1264</v>
      </c>
      <c r="C365" s="11" t="s">
        <v>1256</v>
      </c>
      <c r="D365" s="74">
        <v>45589</v>
      </c>
      <c r="E365" s="13" t="s">
        <v>367</v>
      </c>
      <c r="F365" s="14" t="s">
        <v>1255</v>
      </c>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25.5" thickBot="1">
      <c r="A367" s="267"/>
      <c r="B367" s="10" t="s">
        <v>1263</v>
      </c>
      <c r="C367" s="10" t="s">
        <v>1260</v>
      </c>
      <c r="D367" s="4">
        <v>45587</v>
      </c>
      <c r="E367" s="10"/>
      <c r="F367" s="10" t="s">
        <v>1259</v>
      </c>
      <c r="G367" s="264" t="s">
        <v>1262</v>
      </c>
      <c r="H367" s="219"/>
      <c r="I367" s="265"/>
      <c r="J367" s="55" t="s">
        <v>394</v>
      </c>
      <c r="K367" s="55" t="s">
        <v>359</v>
      </c>
      <c r="L367" s="55"/>
      <c r="M367" s="98">
        <v>746.44</v>
      </c>
      <c r="N367" s="2"/>
      <c r="V367" s="64" t="str">
        <f>G367</f>
        <v>Discover Your Northwest</v>
      </c>
    </row>
    <row r="368" spans="1:22" ht="21.5" thickBot="1">
      <c r="A368" s="267"/>
      <c r="B368" s="70" t="s">
        <v>360</v>
      </c>
      <c r="C368" s="70" t="s">
        <v>361</v>
      </c>
      <c r="D368" s="70" t="s">
        <v>362</v>
      </c>
      <c r="E368" s="269" t="s">
        <v>363</v>
      </c>
      <c r="F368" s="269"/>
      <c r="G368" s="259"/>
      <c r="H368" s="260"/>
      <c r="I368" s="261"/>
      <c r="J368" s="15" t="s">
        <v>369</v>
      </c>
      <c r="K368" s="16" t="s">
        <v>359</v>
      </c>
      <c r="L368" s="16"/>
      <c r="M368" s="97">
        <v>360</v>
      </c>
      <c r="N368" s="2"/>
      <c r="V368" s="64"/>
    </row>
    <row r="369" spans="1:22" ht="20.5" thickBot="1">
      <c r="A369" s="268"/>
      <c r="B369" s="11" t="s">
        <v>1257</v>
      </c>
      <c r="C369" s="11" t="s">
        <v>1256</v>
      </c>
      <c r="D369" s="74">
        <v>45589</v>
      </c>
      <c r="E369" s="13" t="s">
        <v>367</v>
      </c>
      <c r="F369" s="14" t="s">
        <v>1255</v>
      </c>
      <c r="G369" s="256"/>
      <c r="H369" s="257"/>
      <c r="I369" s="258"/>
      <c r="J369" s="15" t="s">
        <v>1234</v>
      </c>
      <c r="K369" s="16" t="s">
        <v>359</v>
      </c>
      <c r="L369" s="16"/>
      <c r="M369" s="97">
        <v>24.12</v>
      </c>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50.5" thickBot="1">
      <c r="A371" s="267"/>
      <c r="B371" s="10" t="s">
        <v>1261</v>
      </c>
      <c r="C371" s="10" t="s">
        <v>1260</v>
      </c>
      <c r="D371" s="4">
        <v>45587</v>
      </c>
      <c r="E371" s="10"/>
      <c r="F371" s="10" t="s">
        <v>1259</v>
      </c>
      <c r="G371" s="264" t="s">
        <v>1258</v>
      </c>
      <c r="H371" s="219"/>
      <c r="I371" s="265"/>
      <c r="J371" s="55" t="s">
        <v>394</v>
      </c>
      <c r="K371" s="55" t="s">
        <v>359</v>
      </c>
      <c r="L371" s="55"/>
      <c r="M371" s="98">
        <v>648</v>
      </c>
      <c r="N371" s="2"/>
      <c r="V371" s="64" t="str">
        <f>G371</f>
        <v>Canyonlands National  History Association</v>
      </c>
    </row>
    <row r="372" spans="1:22" ht="21.5" thickBot="1">
      <c r="A372" s="267"/>
      <c r="B372" s="70" t="s">
        <v>360</v>
      </c>
      <c r="C372" s="70" t="s">
        <v>361</v>
      </c>
      <c r="D372" s="70" t="s">
        <v>362</v>
      </c>
      <c r="E372" s="269" t="s">
        <v>363</v>
      </c>
      <c r="F372" s="269"/>
      <c r="G372" s="259"/>
      <c r="H372" s="260"/>
      <c r="I372" s="261"/>
      <c r="J372" s="15" t="s">
        <v>369</v>
      </c>
      <c r="K372" s="16" t="s">
        <v>359</v>
      </c>
      <c r="L372" s="16"/>
      <c r="M372" s="97">
        <v>310.5</v>
      </c>
      <c r="N372" s="2"/>
      <c r="V372" s="64"/>
    </row>
    <row r="373" spans="1:22" ht="20.5" thickBot="1">
      <c r="A373" s="268"/>
      <c r="B373" s="11" t="s">
        <v>1257</v>
      </c>
      <c r="C373" s="11" t="s">
        <v>1256</v>
      </c>
      <c r="D373" s="74">
        <v>45589</v>
      </c>
      <c r="E373" s="13" t="s">
        <v>367</v>
      </c>
      <c r="F373" s="14" t="s">
        <v>1255</v>
      </c>
      <c r="G373" s="256"/>
      <c r="H373" s="257"/>
      <c r="I373" s="258"/>
      <c r="J373" s="15" t="s">
        <v>1234</v>
      </c>
      <c r="K373" s="16" t="s">
        <v>359</v>
      </c>
      <c r="L373" s="16"/>
      <c r="M373" s="97">
        <v>24.12</v>
      </c>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30.5" thickBot="1">
      <c r="A375" s="267"/>
      <c r="B375" s="10" t="s">
        <v>1254</v>
      </c>
      <c r="C375" s="10" t="s">
        <v>1253</v>
      </c>
      <c r="D375" s="4">
        <v>45571</v>
      </c>
      <c r="E375" s="10"/>
      <c r="F375" s="10" t="s">
        <v>395</v>
      </c>
      <c r="G375" s="264" t="s">
        <v>1252</v>
      </c>
      <c r="H375" s="219"/>
      <c r="I375" s="265"/>
      <c r="J375" s="55" t="s">
        <v>394</v>
      </c>
      <c r="K375" s="55"/>
      <c r="L375" s="55" t="s">
        <v>359</v>
      </c>
      <c r="M375" s="98">
        <v>1088.1600000000001</v>
      </c>
      <c r="N375" s="2"/>
      <c r="V375" s="64" t="str">
        <f>G375</f>
        <v>Friends of Fairsted</v>
      </c>
    </row>
    <row r="376" spans="1:22" ht="21.5" thickBot="1">
      <c r="A376" s="267"/>
      <c r="B376" s="70" t="s">
        <v>360</v>
      </c>
      <c r="C376" s="70" t="s">
        <v>361</v>
      </c>
      <c r="D376" s="70" t="s">
        <v>362</v>
      </c>
      <c r="E376" s="269" t="s">
        <v>363</v>
      </c>
      <c r="F376" s="269"/>
      <c r="G376" s="259"/>
      <c r="H376" s="260"/>
      <c r="I376" s="261"/>
      <c r="J376" s="15" t="s">
        <v>1251</v>
      </c>
      <c r="K376" s="16"/>
      <c r="L376" s="16" t="s">
        <v>1251</v>
      </c>
      <c r="M376" s="97" t="s">
        <v>1251</v>
      </c>
      <c r="N376" s="2"/>
      <c r="V376" s="64"/>
    </row>
    <row r="377" spans="1:22" ht="20.5" thickBot="1">
      <c r="A377" s="268"/>
      <c r="B377" s="11" t="s">
        <v>1250</v>
      </c>
      <c r="C377" s="11" t="s">
        <v>1249</v>
      </c>
      <c r="D377" s="74">
        <v>45574</v>
      </c>
      <c r="E377" s="13" t="s">
        <v>367</v>
      </c>
      <c r="F377" s="14" t="s">
        <v>1248</v>
      </c>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38" thickBot="1">
      <c r="A379" s="267"/>
      <c r="B379" s="10" t="s">
        <v>1247</v>
      </c>
      <c r="C379" s="10" t="s">
        <v>1241</v>
      </c>
      <c r="D379" s="4">
        <v>45595</v>
      </c>
      <c r="E379" s="10"/>
      <c r="F379" s="10" t="s">
        <v>1240</v>
      </c>
      <c r="G379" s="264" t="s">
        <v>1235</v>
      </c>
      <c r="H379" s="219"/>
      <c r="I379" s="265"/>
      <c r="J379" s="55" t="s">
        <v>445</v>
      </c>
      <c r="K379" s="55"/>
      <c r="L379" s="55" t="s">
        <v>359</v>
      </c>
      <c r="M379" s="98">
        <v>580</v>
      </c>
      <c r="N379" s="2"/>
      <c r="V379" s="64" t="str">
        <f>G379</f>
        <v>Petrified Forest Museum Association</v>
      </c>
    </row>
    <row r="380" spans="1:22" ht="21.5" thickBot="1">
      <c r="A380" s="267"/>
      <c r="B380" s="70" t="s">
        <v>360</v>
      </c>
      <c r="C380" s="70" t="s">
        <v>361</v>
      </c>
      <c r="D380" s="70" t="s">
        <v>362</v>
      </c>
      <c r="E380" s="269" t="s">
        <v>363</v>
      </c>
      <c r="F380" s="269"/>
      <c r="G380" s="259"/>
      <c r="H380" s="260"/>
      <c r="I380" s="261"/>
      <c r="J380" s="15" t="s">
        <v>364</v>
      </c>
      <c r="K380" s="16" t="s">
        <v>359</v>
      </c>
      <c r="L380" s="16"/>
      <c r="M380" s="97">
        <v>374.2</v>
      </c>
      <c r="N380" s="2"/>
      <c r="V380" s="64"/>
    </row>
    <row r="381" spans="1:22" ht="20.5" thickBot="1">
      <c r="A381" s="268"/>
      <c r="B381" s="11" t="s">
        <v>1246</v>
      </c>
      <c r="C381" s="11" t="s">
        <v>1238</v>
      </c>
      <c r="D381" s="74">
        <v>45598</v>
      </c>
      <c r="E381" s="13" t="s">
        <v>367</v>
      </c>
      <c r="F381" s="14" t="s">
        <v>1229</v>
      </c>
      <c r="G381" s="256"/>
      <c r="H381" s="257"/>
      <c r="I381" s="258"/>
      <c r="J381" s="15" t="s">
        <v>394</v>
      </c>
      <c r="K381" s="16" t="s">
        <v>359</v>
      </c>
      <c r="L381" s="16"/>
      <c r="M381" s="97">
        <v>560.75</v>
      </c>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38" thickBot="1">
      <c r="A383" s="267"/>
      <c r="B383" s="10" t="s">
        <v>1228</v>
      </c>
      <c r="C383" s="10"/>
      <c r="D383" s="4"/>
      <c r="E383" s="10"/>
      <c r="F383" s="10"/>
      <c r="G383" s="264" t="s">
        <v>1235</v>
      </c>
      <c r="H383" s="219"/>
      <c r="I383" s="265"/>
      <c r="J383" s="55" t="s">
        <v>369</v>
      </c>
      <c r="K383" s="55" t="s">
        <v>359</v>
      </c>
      <c r="L383" s="55"/>
      <c r="M383" s="98">
        <v>468</v>
      </c>
      <c r="N383" s="2"/>
      <c r="V383" s="64" t="str">
        <f>G383</f>
        <v>Petrified Forest Museum Association</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38" thickBot="1">
      <c r="A387" s="267"/>
      <c r="B387" s="10" t="s">
        <v>1245</v>
      </c>
      <c r="C387" s="10" t="s">
        <v>1241</v>
      </c>
      <c r="D387" s="4">
        <v>45595</v>
      </c>
      <c r="E387" s="10"/>
      <c r="F387" s="10" t="s">
        <v>1240</v>
      </c>
      <c r="G387" s="264" t="s">
        <v>1235</v>
      </c>
      <c r="H387" s="219"/>
      <c r="I387" s="265"/>
      <c r="J387" s="55" t="s">
        <v>445</v>
      </c>
      <c r="K387" s="55"/>
      <c r="L387" s="55" t="s">
        <v>359</v>
      </c>
      <c r="M387" s="98">
        <v>580</v>
      </c>
      <c r="N387" s="2"/>
      <c r="V387" s="64" t="str">
        <f>G387</f>
        <v>Petrified Forest Museum Association</v>
      </c>
    </row>
    <row r="388" spans="1:22" ht="21.5" thickBot="1">
      <c r="A388" s="267"/>
      <c r="B388" s="70" t="s">
        <v>360</v>
      </c>
      <c r="C388" s="70" t="s">
        <v>361</v>
      </c>
      <c r="D388" s="70" t="s">
        <v>362</v>
      </c>
      <c r="E388" s="269" t="s">
        <v>363</v>
      </c>
      <c r="F388" s="269"/>
      <c r="G388" s="259"/>
      <c r="H388" s="260"/>
      <c r="I388" s="261"/>
      <c r="J388" s="15" t="s">
        <v>364</v>
      </c>
      <c r="K388" s="16" t="s">
        <v>359</v>
      </c>
      <c r="L388" s="16"/>
      <c r="M388" s="97">
        <v>374.2</v>
      </c>
      <c r="N388" s="2"/>
      <c r="V388" s="64"/>
    </row>
    <row r="389" spans="1:22" ht="20.5" thickBot="1">
      <c r="A389" s="268"/>
      <c r="B389" s="11" t="s">
        <v>768</v>
      </c>
      <c r="C389" s="11" t="s">
        <v>1238</v>
      </c>
      <c r="D389" s="74">
        <v>45598</v>
      </c>
      <c r="E389" s="13" t="s">
        <v>367</v>
      </c>
      <c r="F389" s="14" t="s">
        <v>1229</v>
      </c>
      <c r="G389" s="256"/>
      <c r="H389" s="257"/>
      <c r="I389" s="258"/>
      <c r="J389" s="15" t="s">
        <v>428</v>
      </c>
      <c r="K389" s="16" t="s">
        <v>359</v>
      </c>
      <c r="L389" s="16"/>
      <c r="M389" s="97">
        <v>40.67</v>
      </c>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38" thickBot="1">
      <c r="A391" s="267"/>
      <c r="B391" s="10" t="s">
        <v>1228</v>
      </c>
      <c r="C391" s="100"/>
      <c r="D391" s="4"/>
      <c r="E391" s="10"/>
      <c r="F391" s="10"/>
      <c r="G391" s="264" t="s">
        <v>1235</v>
      </c>
      <c r="H391" s="219"/>
      <c r="I391" s="265"/>
      <c r="J391" s="55" t="s">
        <v>394</v>
      </c>
      <c r="K391" s="55" t="s">
        <v>359</v>
      </c>
      <c r="L391" s="55"/>
      <c r="M391" s="98">
        <v>672.9</v>
      </c>
      <c r="N391" s="2"/>
      <c r="V391" s="64" t="str">
        <f>G391</f>
        <v>Petrified Forest Museum Association</v>
      </c>
    </row>
    <row r="392" spans="1:22" ht="21.5" thickBot="1">
      <c r="A392" s="267"/>
      <c r="B392" s="70" t="s">
        <v>360</v>
      </c>
      <c r="C392" s="70" t="s">
        <v>361</v>
      </c>
      <c r="D392" s="70" t="s">
        <v>362</v>
      </c>
      <c r="E392" s="269" t="s">
        <v>363</v>
      </c>
      <c r="F392" s="269"/>
      <c r="G392" s="259"/>
      <c r="H392" s="260"/>
      <c r="I392" s="261"/>
      <c r="J392" s="15" t="s">
        <v>369</v>
      </c>
      <c r="K392" s="16" t="s">
        <v>359</v>
      </c>
      <c r="L392" s="16"/>
      <c r="M392" s="97">
        <v>468</v>
      </c>
      <c r="N392" s="2"/>
      <c r="V392" s="64"/>
    </row>
    <row r="393" spans="1:22" ht="13" thickBot="1">
      <c r="A393" s="268"/>
      <c r="B393" s="100"/>
      <c r="C393" s="100"/>
      <c r="D393" s="74"/>
      <c r="E393" s="13" t="s">
        <v>367</v>
      </c>
      <c r="F393" s="14"/>
      <c r="G393" s="256"/>
      <c r="H393" s="257"/>
      <c r="I393" s="258"/>
      <c r="J393" s="15" t="s">
        <v>1234</v>
      </c>
      <c r="K393" s="16" t="s">
        <v>359</v>
      </c>
      <c r="L393" s="16"/>
      <c r="M393" s="97">
        <v>26.97</v>
      </c>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38" thickBot="1">
      <c r="A395" s="267"/>
      <c r="B395" s="10" t="s">
        <v>1244</v>
      </c>
      <c r="C395" s="10" t="s">
        <v>1241</v>
      </c>
      <c r="D395" s="4">
        <v>45595</v>
      </c>
      <c r="E395" s="10"/>
      <c r="F395" s="10" t="s">
        <v>1240</v>
      </c>
      <c r="G395" s="264" t="s">
        <v>1235</v>
      </c>
      <c r="H395" s="219"/>
      <c r="I395" s="265"/>
      <c r="J395" s="55" t="s">
        <v>445</v>
      </c>
      <c r="K395" s="55"/>
      <c r="L395" s="55" t="s">
        <v>359</v>
      </c>
      <c r="M395" s="98">
        <v>580</v>
      </c>
      <c r="N395" s="2"/>
      <c r="V395" s="64" t="str">
        <f>G395</f>
        <v>Petrified Forest Museum Association</v>
      </c>
    </row>
    <row r="396" spans="1:22" ht="21.5" thickBot="1">
      <c r="A396" s="267"/>
      <c r="B396" s="70" t="s">
        <v>360</v>
      </c>
      <c r="C396" s="70" t="s">
        <v>361</v>
      </c>
      <c r="D396" s="70" t="s">
        <v>362</v>
      </c>
      <c r="E396" s="269" t="s">
        <v>363</v>
      </c>
      <c r="F396" s="269"/>
      <c r="G396" s="259"/>
      <c r="H396" s="260"/>
      <c r="I396" s="261"/>
      <c r="J396" s="15" t="s">
        <v>364</v>
      </c>
      <c r="K396" s="16" t="s">
        <v>359</v>
      </c>
      <c r="L396" s="16"/>
      <c r="M396" s="97">
        <v>374.2</v>
      </c>
      <c r="N396" s="2"/>
      <c r="V396" s="64"/>
    </row>
    <row r="397" spans="1:22" ht="20.5" thickBot="1">
      <c r="A397" s="268"/>
      <c r="B397" s="11" t="s">
        <v>1243</v>
      </c>
      <c r="C397" s="11" t="s">
        <v>1238</v>
      </c>
      <c r="D397" s="74">
        <v>45598</v>
      </c>
      <c r="E397" s="13" t="s">
        <v>367</v>
      </c>
      <c r="F397" s="14" t="s">
        <v>1229</v>
      </c>
      <c r="G397" s="256"/>
      <c r="H397" s="257"/>
      <c r="I397" s="258"/>
      <c r="J397" s="15" t="s">
        <v>428</v>
      </c>
      <c r="K397" s="16" t="s">
        <v>359</v>
      </c>
      <c r="L397" s="16"/>
      <c r="M397" s="97">
        <v>27.44</v>
      </c>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38" thickBot="1">
      <c r="A399" s="267"/>
      <c r="B399" s="10" t="s">
        <v>1228</v>
      </c>
      <c r="C399" s="10"/>
      <c r="D399" s="4"/>
      <c r="E399" s="10"/>
      <c r="F399" s="10"/>
      <c r="G399" s="264" t="s">
        <v>1235</v>
      </c>
      <c r="H399" s="219"/>
      <c r="I399" s="265"/>
      <c r="J399" s="55" t="s">
        <v>394</v>
      </c>
      <c r="K399" s="55" t="s">
        <v>359</v>
      </c>
      <c r="L399" s="55"/>
      <c r="M399" s="98">
        <v>560.75</v>
      </c>
      <c r="N399" s="2"/>
      <c r="V399" s="64" t="str">
        <f>G399</f>
        <v>Petrified Forest Museum Association</v>
      </c>
    </row>
    <row r="400" spans="1:22" ht="21.5" thickBot="1">
      <c r="A400" s="267"/>
      <c r="B400" s="70" t="s">
        <v>360</v>
      </c>
      <c r="C400" s="70" t="s">
        <v>361</v>
      </c>
      <c r="D400" s="70" t="s">
        <v>362</v>
      </c>
      <c r="E400" s="269" t="s">
        <v>363</v>
      </c>
      <c r="F400" s="269"/>
      <c r="G400" s="259"/>
      <c r="H400" s="260"/>
      <c r="I400" s="261"/>
      <c r="J400" s="15" t="s">
        <v>904</v>
      </c>
      <c r="K400" s="16" t="s">
        <v>359</v>
      </c>
      <c r="L400" s="16"/>
      <c r="M400" s="97">
        <v>96</v>
      </c>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38" thickBot="1">
      <c r="A403" s="267"/>
      <c r="B403" s="10" t="s">
        <v>1242</v>
      </c>
      <c r="C403" s="10" t="s">
        <v>1241</v>
      </c>
      <c r="D403" s="4">
        <v>45595</v>
      </c>
      <c r="E403" s="10"/>
      <c r="F403" s="10" t="s">
        <v>1240</v>
      </c>
      <c r="G403" s="264" t="s">
        <v>1235</v>
      </c>
      <c r="H403" s="219"/>
      <c r="I403" s="265"/>
      <c r="J403" s="55" t="s">
        <v>445</v>
      </c>
      <c r="K403" s="55"/>
      <c r="L403" s="55" t="s">
        <v>359</v>
      </c>
      <c r="M403" s="98">
        <v>580</v>
      </c>
      <c r="N403" s="2"/>
      <c r="V403" s="64" t="str">
        <f>G403</f>
        <v>Petrified Forest Museum Association</v>
      </c>
    </row>
    <row r="404" spans="1:22" ht="21.5" thickBot="1">
      <c r="A404" s="267"/>
      <c r="B404" s="70" t="s">
        <v>360</v>
      </c>
      <c r="C404" s="70" t="s">
        <v>361</v>
      </c>
      <c r="D404" s="70" t="s">
        <v>362</v>
      </c>
      <c r="E404" s="269" t="s">
        <v>363</v>
      </c>
      <c r="F404" s="269"/>
      <c r="G404" s="259"/>
      <c r="H404" s="260"/>
      <c r="I404" s="261"/>
      <c r="J404" s="15" t="s">
        <v>364</v>
      </c>
      <c r="K404" s="16" t="s">
        <v>359</v>
      </c>
      <c r="L404" s="16"/>
      <c r="M404" s="97">
        <v>187.1</v>
      </c>
      <c r="N404" s="2"/>
      <c r="V404" s="64"/>
    </row>
    <row r="405" spans="1:22" ht="20.5" thickBot="1">
      <c r="A405" s="268"/>
      <c r="B405" s="11" t="s">
        <v>1239</v>
      </c>
      <c r="C405" s="11" t="s">
        <v>1238</v>
      </c>
      <c r="D405" s="74">
        <v>45598</v>
      </c>
      <c r="E405" s="13" t="s">
        <v>367</v>
      </c>
      <c r="F405" s="14" t="s">
        <v>1237</v>
      </c>
      <c r="G405" s="256"/>
      <c r="H405" s="257"/>
      <c r="I405" s="258"/>
      <c r="J405" s="15" t="s">
        <v>1236</v>
      </c>
      <c r="K405" s="16" t="s">
        <v>359</v>
      </c>
      <c r="L405" s="16"/>
      <c r="M405" s="97">
        <v>20.34</v>
      </c>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38" thickBot="1">
      <c r="A407" s="267"/>
      <c r="B407" s="10" t="s">
        <v>1228</v>
      </c>
      <c r="C407" s="10"/>
      <c r="D407" s="4"/>
      <c r="E407" s="10"/>
      <c r="F407" s="10"/>
      <c r="G407" s="264" t="s">
        <v>1235</v>
      </c>
      <c r="H407" s="219"/>
      <c r="I407" s="265"/>
      <c r="J407" s="55" t="s">
        <v>394</v>
      </c>
      <c r="K407" s="55" t="s">
        <v>359</v>
      </c>
      <c r="L407" s="55"/>
      <c r="M407" s="98">
        <v>448.6</v>
      </c>
      <c r="N407" s="2"/>
      <c r="V407" s="64" t="str">
        <f>G407</f>
        <v>Petrified Forest Museum Association</v>
      </c>
    </row>
    <row r="408" spans="1:22" ht="21.5" thickBot="1">
      <c r="A408" s="267"/>
      <c r="B408" s="70" t="s">
        <v>360</v>
      </c>
      <c r="C408" s="70" t="s">
        <v>361</v>
      </c>
      <c r="D408" s="70" t="s">
        <v>362</v>
      </c>
      <c r="E408" s="269" t="s">
        <v>363</v>
      </c>
      <c r="F408" s="269"/>
      <c r="G408" s="259"/>
      <c r="H408" s="260"/>
      <c r="I408" s="261"/>
      <c r="J408" s="15" t="s">
        <v>369</v>
      </c>
      <c r="K408" s="16" t="s">
        <v>359</v>
      </c>
      <c r="L408" s="16"/>
      <c r="M408" s="97">
        <v>414</v>
      </c>
      <c r="N408" s="2"/>
      <c r="V408" s="64"/>
    </row>
    <row r="409" spans="1:22" ht="13" thickBot="1">
      <c r="A409" s="268"/>
      <c r="B409" s="11"/>
      <c r="C409" s="11"/>
      <c r="D409" s="12"/>
      <c r="E409" s="13" t="s">
        <v>367</v>
      </c>
      <c r="F409" s="14"/>
      <c r="G409" s="256"/>
      <c r="H409" s="257"/>
      <c r="I409" s="258"/>
      <c r="J409" s="15" t="s">
        <v>1234</v>
      </c>
      <c r="K409" s="16" t="s">
        <v>359</v>
      </c>
      <c r="L409" s="16"/>
      <c r="M409" s="97">
        <v>26.97</v>
      </c>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88" thickBot="1">
      <c r="A411" s="267"/>
      <c r="B411" s="10" t="s">
        <v>1233</v>
      </c>
      <c r="C411" s="10" t="s">
        <v>1232</v>
      </c>
      <c r="D411" s="4">
        <v>45595</v>
      </c>
      <c r="E411" s="10"/>
      <c r="F411" s="10" t="s">
        <v>1231</v>
      </c>
      <c r="G411" s="264" t="s">
        <v>1227</v>
      </c>
      <c r="H411" s="219"/>
      <c r="I411" s="265"/>
      <c r="J411" s="55" t="s">
        <v>445</v>
      </c>
      <c r="K411" s="55"/>
      <c r="L411" s="55" t="s">
        <v>359</v>
      </c>
      <c r="M411" s="98">
        <v>675</v>
      </c>
      <c r="N411" s="2"/>
      <c r="V411" s="64" t="str">
        <f>G411</f>
        <v>Society for Advancement of Chicanos, Hispanics, and Native Americans in Science</v>
      </c>
    </row>
    <row r="412" spans="1:22" ht="21.5" thickBot="1">
      <c r="A412" s="267"/>
      <c r="B412" s="70" t="s">
        <v>360</v>
      </c>
      <c r="C412" s="70" t="s">
        <v>361</v>
      </c>
      <c r="D412" s="70" t="s">
        <v>362</v>
      </c>
      <c r="E412" s="269" t="s">
        <v>363</v>
      </c>
      <c r="F412" s="269"/>
      <c r="G412" s="259"/>
      <c r="H412" s="260"/>
      <c r="I412" s="261"/>
      <c r="J412" s="15" t="s">
        <v>364</v>
      </c>
      <c r="K412" s="16"/>
      <c r="L412" s="16" t="s">
        <v>359</v>
      </c>
      <c r="M412" s="97">
        <v>510.11</v>
      </c>
      <c r="N412" s="2"/>
      <c r="V412" s="64"/>
    </row>
    <row r="413" spans="1:22" ht="40.5" thickBot="1">
      <c r="A413" s="268"/>
      <c r="B413" s="11" t="s">
        <v>1230</v>
      </c>
      <c r="C413" s="11" t="s">
        <v>1227</v>
      </c>
      <c r="D413" s="74">
        <v>45598</v>
      </c>
      <c r="E413" s="13" t="s">
        <v>367</v>
      </c>
      <c r="F413" s="14" t="s">
        <v>1229</v>
      </c>
      <c r="G413" s="256"/>
      <c r="H413" s="257"/>
      <c r="I413" s="258"/>
      <c r="J413" s="15" t="s">
        <v>394</v>
      </c>
      <c r="K413" s="16"/>
      <c r="L413" s="16" t="s">
        <v>359</v>
      </c>
      <c r="M413" s="97">
        <v>2266.41</v>
      </c>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88" thickBot="1">
      <c r="A415" s="267"/>
      <c r="B415" s="10" t="s">
        <v>1228</v>
      </c>
      <c r="C415" s="10"/>
      <c r="D415" s="4"/>
      <c r="E415" s="10"/>
      <c r="F415" s="10"/>
      <c r="G415" s="264" t="s">
        <v>1227</v>
      </c>
      <c r="H415" s="219"/>
      <c r="I415" s="265"/>
      <c r="J415" s="55" t="s">
        <v>369</v>
      </c>
      <c r="K415" s="55"/>
      <c r="L415" s="55" t="s">
        <v>359</v>
      </c>
      <c r="M415" s="98">
        <v>240.05</v>
      </c>
      <c r="N415" s="2"/>
      <c r="V415" s="64" t="str">
        <f>G415</f>
        <v>Society for Advancement of Chicanos, Hispanics, and Native Americans in Science</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2024- MARCH 31, 2025</v>
      </c>
    </row>
    <row r="423" spans="1:17" ht="27">
      <c r="P423" s="45" t="b">
        <v>1</v>
      </c>
      <c r="Q423" s="60" t="str">
        <f xml:space="preserve"> CONCATENATE("APRIL 1 - SEPTEMBER 30, ",$M$7)</f>
        <v>APRIL 1 - SEPTEMBER 30, 2025</v>
      </c>
    </row>
    <row r="424" spans="1:17">
      <c r="P424" s="45" t="b">
        <v>0</v>
      </c>
      <c r="Q424" s="46"/>
    </row>
    <row r="425" spans="1:17" ht="13" thickBot="1">
      <c r="P425" s="47">
        <v>1</v>
      </c>
      <c r="Q425" s="48"/>
    </row>
  </sheetData>
  <sheetProtection password="C5B7" sheet="1" objects="1" scenarios="1"/>
  <mergeCells count="732">
    <mergeCell ref="G414:H414"/>
    <mergeCell ref="G415:I415"/>
    <mergeCell ref="G306:H306"/>
    <mergeCell ref="G307:I307"/>
    <mergeCell ref="G310:H310"/>
    <mergeCell ref="G311:I311"/>
    <mergeCell ref="G314:H314"/>
    <mergeCell ref="G315:I315"/>
    <mergeCell ref="G318:H318"/>
    <mergeCell ref="G319:I319"/>
    <mergeCell ref="G410:H410"/>
    <mergeCell ref="G411:I411"/>
    <mergeCell ref="G322:H322"/>
    <mergeCell ref="G339:I339"/>
    <mergeCell ref="G336:I336"/>
    <mergeCell ref="G340:I340"/>
    <mergeCell ref="G323:I323"/>
    <mergeCell ref="G326:H326"/>
    <mergeCell ref="G327:I327"/>
    <mergeCell ref="G412:I412"/>
    <mergeCell ref="G316:I316"/>
    <mergeCell ref="G320:I320"/>
    <mergeCell ref="G324:I324"/>
    <mergeCell ref="G328:I328"/>
    <mergeCell ref="G332:I332"/>
    <mergeCell ref="G331:I331"/>
    <mergeCell ref="G334:H334"/>
    <mergeCell ref="G335:I335"/>
    <mergeCell ref="G338:H338"/>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50:H50"/>
    <mergeCell ref="G51:I51"/>
    <mergeCell ref="G54:H54"/>
    <mergeCell ref="G55:I55"/>
    <mergeCell ref="G87:I87"/>
    <mergeCell ref="G85:I85"/>
    <mergeCell ref="G89:I89"/>
    <mergeCell ref="G93:I93"/>
    <mergeCell ref="G80:I80"/>
    <mergeCell ref="G84:I84"/>
    <mergeCell ref="G88:I88"/>
    <mergeCell ref="G92:I92"/>
    <mergeCell ref="G90:H90"/>
    <mergeCell ref="G91:I91"/>
    <mergeCell ref="G58:H58"/>
    <mergeCell ref="G308:I308"/>
    <mergeCell ref="G312:I312"/>
    <mergeCell ref="G98:H98"/>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94:H94"/>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282:H282"/>
    <mergeCell ref="G123:I123"/>
    <mergeCell ref="G126:H126"/>
    <mergeCell ref="G127:I127"/>
    <mergeCell ref="G113:I113"/>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406:H406"/>
    <mergeCell ref="G407:I407"/>
    <mergeCell ref="G374:H374"/>
    <mergeCell ref="G375:I375"/>
    <mergeCell ref="G378:H378"/>
    <mergeCell ref="G379:I379"/>
    <mergeCell ref="G382:H382"/>
    <mergeCell ref="G383:I383"/>
    <mergeCell ref="G386:H386"/>
    <mergeCell ref="G387:I387"/>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370:H370"/>
    <mergeCell ref="G357:I357"/>
    <mergeCell ref="G249:I249"/>
    <mergeCell ref="G253:I253"/>
    <mergeCell ref="G240:I240"/>
    <mergeCell ref="G244:I244"/>
    <mergeCell ref="G248:I248"/>
    <mergeCell ref="G252:I252"/>
    <mergeCell ref="G333:I333"/>
    <mergeCell ref="G337:I337"/>
    <mergeCell ref="G355:I355"/>
    <mergeCell ref="G361:I361"/>
    <mergeCell ref="G365:I365"/>
    <mergeCell ref="G369:I369"/>
    <mergeCell ref="G313:I313"/>
    <mergeCell ref="G317:I317"/>
    <mergeCell ref="G321:I321"/>
    <mergeCell ref="G325:I325"/>
    <mergeCell ref="G277:I277"/>
    <mergeCell ref="G263:I263"/>
    <mergeCell ref="G266:H266"/>
    <mergeCell ref="G267:I267"/>
    <mergeCell ref="G270:H270"/>
    <mergeCell ref="G238:H238"/>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81:I281"/>
    <mergeCell ref="G285:I285"/>
    <mergeCell ref="G257:I257"/>
    <mergeCell ref="G256:I256"/>
    <mergeCell ref="G254:H254"/>
    <mergeCell ref="G255:I255"/>
    <mergeCell ref="G261:I261"/>
    <mergeCell ref="G265:I265"/>
    <mergeCell ref="G268:I268"/>
    <mergeCell ref="G272:I272"/>
    <mergeCell ref="G234:H234"/>
    <mergeCell ref="G221:I221"/>
    <mergeCell ref="G225:I225"/>
    <mergeCell ref="G229:I229"/>
    <mergeCell ref="G233:I233"/>
    <mergeCell ref="G251:I251"/>
    <mergeCell ref="G237:I237"/>
    <mergeCell ref="G241:I241"/>
    <mergeCell ref="G218:H218"/>
    <mergeCell ref="G219:I219"/>
    <mergeCell ref="G222:H222"/>
    <mergeCell ref="G223:I223"/>
    <mergeCell ref="G226:H226"/>
    <mergeCell ref="G227:I227"/>
    <mergeCell ref="G230:H230"/>
    <mergeCell ref="G239:I239"/>
    <mergeCell ref="G242:H242"/>
    <mergeCell ref="G243:I243"/>
    <mergeCell ref="G246:H246"/>
    <mergeCell ref="G247:I247"/>
    <mergeCell ref="G250:H250"/>
    <mergeCell ref="G236:I236"/>
    <mergeCell ref="G235:I235"/>
    <mergeCell ref="G245:I245"/>
    <mergeCell ref="G224:I224"/>
    <mergeCell ref="G228:I228"/>
    <mergeCell ref="G232:I232"/>
    <mergeCell ref="G201:I201"/>
    <mergeCell ref="G205:I205"/>
    <mergeCell ref="G209:I209"/>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61:I61"/>
    <mergeCell ref="G65:I65"/>
    <mergeCell ref="G69:I69"/>
    <mergeCell ref="L12:L13"/>
    <mergeCell ref="C12:C13"/>
    <mergeCell ref="D12:D13"/>
    <mergeCell ref="G12:I13"/>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270:A273"/>
    <mergeCell ref="E270:F270"/>
    <mergeCell ref="E272:F272"/>
    <mergeCell ref="A282:A285"/>
    <mergeCell ref="E282:F282"/>
    <mergeCell ref="E284:F284"/>
    <mergeCell ref="E294:F294"/>
    <mergeCell ref="E312:F312"/>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A234:A237"/>
    <mergeCell ref="E234:F234"/>
    <mergeCell ref="E236:F236"/>
    <mergeCell ref="A242:A245"/>
    <mergeCell ref="E242:F242"/>
    <mergeCell ref="E244:F244"/>
    <mergeCell ref="A266:A269"/>
    <mergeCell ref="E266:F266"/>
    <mergeCell ref="E268:F26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A202:A205"/>
    <mergeCell ref="E176:F176"/>
    <mergeCell ref="G165:I165"/>
    <mergeCell ref="G169:I169"/>
    <mergeCell ref="G173:I173"/>
    <mergeCell ref="G177:I177"/>
    <mergeCell ref="G143:I143"/>
    <mergeCell ref="G146:H146"/>
    <mergeCell ref="G147:I147"/>
    <mergeCell ref="G128:I128"/>
    <mergeCell ref="G145:I145"/>
    <mergeCell ref="G149:I149"/>
    <mergeCell ref="G140:I140"/>
    <mergeCell ref="G175:I175"/>
    <mergeCell ref="G160:I160"/>
    <mergeCell ref="E128:F128"/>
    <mergeCell ref="A130:A133"/>
    <mergeCell ref="E130:F130"/>
    <mergeCell ref="E132:F132"/>
    <mergeCell ref="A134:A137"/>
    <mergeCell ref="E134:F134"/>
    <mergeCell ref="E136:F136"/>
    <mergeCell ref="A166:A169"/>
    <mergeCell ref="E166:F166"/>
    <mergeCell ref="G135:I135"/>
    <mergeCell ref="G141:I141"/>
    <mergeCell ref="G97:I97"/>
    <mergeCell ref="E96:F96"/>
    <mergeCell ref="E56:F56"/>
    <mergeCell ref="A58:A61"/>
    <mergeCell ref="E58:F58"/>
    <mergeCell ref="E60:F60"/>
    <mergeCell ref="A62:A65"/>
    <mergeCell ref="E62:F62"/>
    <mergeCell ref="E64:F64"/>
    <mergeCell ref="A66:A69"/>
    <mergeCell ref="G66:H66"/>
    <mergeCell ref="G67:I67"/>
    <mergeCell ref="G70:H70"/>
    <mergeCell ref="G71:I71"/>
    <mergeCell ref="G77:I77"/>
    <mergeCell ref="G81:I81"/>
    <mergeCell ref="G74:H74"/>
    <mergeCell ref="G75:I75"/>
    <mergeCell ref="G73:I73"/>
    <mergeCell ref="G78:H78"/>
    <mergeCell ref="G79:I79"/>
    <mergeCell ref="G82:H82"/>
    <mergeCell ref="A82:A85"/>
    <mergeCell ref="E82:F82"/>
    <mergeCell ref="E84:F84"/>
    <mergeCell ref="A54:A57"/>
    <mergeCell ref="E54:F54"/>
    <mergeCell ref="E66:F66"/>
    <mergeCell ref="E68:F68"/>
    <mergeCell ref="A70:A73"/>
    <mergeCell ref="E70:F70"/>
    <mergeCell ref="E72:F72"/>
    <mergeCell ref="A74:A77"/>
    <mergeCell ref="E74:F74"/>
    <mergeCell ref="A314:A317"/>
    <mergeCell ref="E314:F314"/>
    <mergeCell ref="E316:F316"/>
    <mergeCell ref="A318:A321"/>
    <mergeCell ref="E318:F318"/>
    <mergeCell ref="A290:A293"/>
    <mergeCell ref="E240:F240"/>
    <mergeCell ref="E202:F202"/>
    <mergeCell ref="E204:F204"/>
    <mergeCell ref="A206:A209"/>
    <mergeCell ref="E206:F206"/>
    <mergeCell ref="E208:F208"/>
    <mergeCell ref="A210:A213"/>
    <mergeCell ref="A246:A249"/>
    <mergeCell ref="E246:F246"/>
    <mergeCell ref="E320:F320"/>
    <mergeCell ref="A254:A257"/>
    <mergeCell ref="E254:F254"/>
    <mergeCell ref="E256:F256"/>
    <mergeCell ref="E262:F262"/>
    <mergeCell ref="E264:F264"/>
    <mergeCell ref="E224:F224"/>
    <mergeCell ref="A226:A229"/>
    <mergeCell ref="E226:F226"/>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E220:F220"/>
    <mergeCell ref="A258:A261"/>
    <mergeCell ref="E258:F258"/>
    <mergeCell ref="E260:F260"/>
    <mergeCell ref="A262:A265"/>
    <mergeCell ref="E290:F290"/>
    <mergeCell ref="E292:F292"/>
    <mergeCell ref="A294:A297"/>
    <mergeCell ref="A186:A189"/>
    <mergeCell ref="E186:F186"/>
    <mergeCell ref="E188:F188"/>
    <mergeCell ref="A190:A193"/>
    <mergeCell ref="E190:F190"/>
    <mergeCell ref="E192:F192"/>
    <mergeCell ref="E228:F228"/>
    <mergeCell ref="A230:A233"/>
    <mergeCell ref="A238:A241"/>
    <mergeCell ref="E238:F238"/>
    <mergeCell ref="E248:F248"/>
    <mergeCell ref="A250:A253"/>
    <mergeCell ref="E250:F250"/>
    <mergeCell ref="E252:F252"/>
    <mergeCell ref="E230:F230"/>
    <mergeCell ref="E232:F232"/>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98:A101"/>
    <mergeCell ref="E98:F98"/>
    <mergeCell ref="E100:F100"/>
    <mergeCell ref="E94:F94"/>
    <mergeCell ref="A86:A89"/>
    <mergeCell ref="E86:F86"/>
    <mergeCell ref="E88:F88"/>
    <mergeCell ref="A90:A93"/>
    <mergeCell ref="E90:F90"/>
    <mergeCell ref="E92:F92"/>
    <mergeCell ref="A94:A97"/>
    <mergeCell ref="G29:I29"/>
    <mergeCell ref="G33:I33"/>
    <mergeCell ref="G37:I37"/>
    <mergeCell ref="E34:F34"/>
    <mergeCell ref="E36:F36"/>
    <mergeCell ref="E76:F76"/>
    <mergeCell ref="A50:A53"/>
    <mergeCell ref="E50:F50"/>
    <mergeCell ref="E52:F52"/>
    <mergeCell ref="E42:F42"/>
    <mergeCell ref="E44:F44"/>
    <mergeCell ref="E32:F32"/>
    <mergeCell ref="A34:A37"/>
    <mergeCell ref="A38:A41"/>
    <mergeCell ref="E38:F38"/>
    <mergeCell ref="E40:F40"/>
    <mergeCell ref="A78:A81"/>
    <mergeCell ref="E78:F78"/>
    <mergeCell ref="G57:I57"/>
    <mergeCell ref="E80:F80"/>
    <mergeCell ref="A26:A29"/>
    <mergeCell ref="G83:I83"/>
    <mergeCell ref="G86:H86"/>
    <mergeCell ref="E26:F26"/>
    <mergeCell ref="E28:F28"/>
    <mergeCell ref="A30:A33"/>
    <mergeCell ref="E30:F30"/>
    <mergeCell ref="A42:A45"/>
    <mergeCell ref="A46:A49"/>
    <mergeCell ref="E46:F46"/>
    <mergeCell ref="E48:F48"/>
    <mergeCell ref="J9:J11"/>
    <mergeCell ref="J12:J13"/>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s>
  <dataValidations xWindow="357" yWindow="755"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M139 K138"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7 C401 C405 C409 C413 C417" xr:uid="{00000000-0002-0000-0200-000021000000}"/>
    <dataValidation allowBlank="1" showInputMessage="1" showErrorMessage="1" promptTitle="Traveler Title" prompt="List traveler's title here." sqref="B21 B25 B29 B33 B37 B41 B45 B49 B53 B57 B61 B65 B69 B73 B77 B81 B85 B89 B91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rintOptions gridLines="1"/>
  <pageMargins left="0.7" right="0.7" top="0" bottom="0.25" header="0.3" footer="0.3"/>
  <pageSetup orientation="landscape" blackAndWhite="1"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6BC05-39BB-4A1C-9E40-4D0575013064}">
  <sheetPr>
    <pageSetUpPr fitToPage="1"/>
  </sheetPr>
  <dimension ref="A1:V425"/>
  <sheetViews>
    <sheetView topLeftCell="A2" zoomScaleNormal="100" workbookViewId="0">
      <selection activeCell="C11" sqref="C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416</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NATIONAL PARK SERVICE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11</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2024- MARCH 31, 2025</v>
      </c>
      <c r="I9" s="233"/>
      <c r="J9" s="242" t="str">
        <f>"REPORTING PERIOD: "&amp;Q423</f>
        <v>REPORTING PERIOD: APRIL 1 - SEPTEMBER 30, 2025</v>
      </c>
      <c r="K9" s="236"/>
      <c r="L9" s="222" t="s">
        <v>338</v>
      </c>
      <c r="M9" s="223"/>
      <c r="N9" s="19"/>
      <c r="O9" s="93"/>
    </row>
    <row r="10" spans="1:19" customFormat="1" ht="15.75" customHeight="1">
      <c r="A10" s="291"/>
      <c r="B10" s="220" t="s">
        <v>1643</v>
      </c>
      <c r="C10" s="219"/>
      <c r="D10" s="219"/>
      <c r="E10" s="219"/>
      <c r="F10" s="221"/>
      <c r="G10" s="231"/>
      <c r="H10" s="240"/>
      <c r="I10" s="234"/>
      <c r="J10" s="243"/>
      <c r="K10" s="237"/>
      <c r="L10" s="222"/>
      <c r="M10" s="223"/>
      <c r="N10" s="19"/>
      <c r="O10" s="93"/>
    </row>
    <row r="11" spans="1:19" customFormat="1" ht="38" thickBot="1">
      <c r="A11" s="291"/>
      <c r="B11" s="49" t="s">
        <v>339</v>
      </c>
      <c r="C11" s="50" t="s">
        <v>1657</v>
      </c>
      <c r="D11" s="287" t="s">
        <v>1658</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t="s">
        <v>1636</v>
      </c>
      <c r="C19" s="10" t="s">
        <v>1635</v>
      </c>
      <c r="D19" s="4">
        <v>45601</v>
      </c>
      <c r="E19" s="10"/>
      <c r="F19" s="10" t="s">
        <v>406</v>
      </c>
      <c r="G19" s="264" t="s">
        <v>1613</v>
      </c>
      <c r="H19" s="219"/>
      <c r="I19" s="265"/>
      <c r="J19" s="55" t="s">
        <v>364</v>
      </c>
      <c r="K19" s="55" t="s">
        <v>359</v>
      </c>
      <c r="L19" s="55"/>
      <c r="M19" s="98">
        <v>547.61</v>
      </c>
      <c r="N19" s="2"/>
      <c r="V19" s="63"/>
    </row>
    <row r="20" spans="1:22" ht="21">
      <c r="A20" s="285"/>
      <c r="B20" s="70" t="s">
        <v>360</v>
      </c>
      <c r="C20" s="70" t="s">
        <v>361</v>
      </c>
      <c r="D20" s="70" t="s">
        <v>362</v>
      </c>
      <c r="E20" s="269" t="s">
        <v>363</v>
      </c>
      <c r="F20" s="269"/>
      <c r="G20" s="259"/>
      <c r="H20" s="260"/>
      <c r="I20" s="261"/>
      <c r="J20" s="15" t="s">
        <v>394</v>
      </c>
      <c r="K20" s="16" t="s">
        <v>359</v>
      </c>
      <c r="L20" s="16"/>
      <c r="M20" s="97">
        <v>300.16000000000003</v>
      </c>
      <c r="N20" s="2"/>
      <c r="V20" s="64"/>
    </row>
    <row r="21" spans="1:22" ht="30.5" thickBot="1">
      <c r="A21" s="286"/>
      <c r="B21" s="11" t="s">
        <v>1634</v>
      </c>
      <c r="C21" s="11" t="s">
        <v>1633</v>
      </c>
      <c r="D21" s="74">
        <v>45605</v>
      </c>
      <c r="E21" s="13" t="s">
        <v>367</v>
      </c>
      <c r="F21" s="14" t="s">
        <v>1632</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30.5" thickBot="1">
      <c r="A23" s="267"/>
      <c r="B23" s="10" t="s">
        <v>1631</v>
      </c>
      <c r="C23" s="10" t="s">
        <v>1621</v>
      </c>
      <c r="D23" s="4">
        <v>45602</v>
      </c>
      <c r="E23" s="10"/>
      <c r="F23" s="10" t="s">
        <v>1620</v>
      </c>
      <c r="G23" s="264" t="s">
        <v>1619</v>
      </c>
      <c r="H23" s="219"/>
      <c r="I23" s="265"/>
      <c r="J23" s="55" t="s">
        <v>445</v>
      </c>
      <c r="K23" s="55"/>
      <c r="L23" s="55" t="s">
        <v>359</v>
      </c>
      <c r="M23" s="98">
        <v>315</v>
      </c>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20.5" thickBot="1">
      <c r="A25" s="268"/>
      <c r="B25" s="11" t="s">
        <v>1630</v>
      </c>
      <c r="C25" s="11" t="s">
        <v>1618</v>
      </c>
      <c r="D25" s="74">
        <v>45604</v>
      </c>
      <c r="E25" s="13" t="s">
        <v>367</v>
      </c>
      <c r="F25" s="14" t="s">
        <v>1617</v>
      </c>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30.5" thickBot="1">
      <c r="A27" s="267"/>
      <c r="B27" s="10" t="s">
        <v>1629</v>
      </c>
      <c r="C27" s="10" t="s">
        <v>1621</v>
      </c>
      <c r="D27" s="4">
        <v>45602</v>
      </c>
      <c r="E27" s="10"/>
      <c r="F27" s="10" t="s">
        <v>1620</v>
      </c>
      <c r="G27" s="264" t="s">
        <v>1619</v>
      </c>
      <c r="H27" s="219"/>
      <c r="I27" s="265"/>
      <c r="J27" s="55" t="s">
        <v>445</v>
      </c>
      <c r="K27" s="55"/>
      <c r="L27" s="55" t="s">
        <v>359</v>
      </c>
      <c r="M27" s="98">
        <v>315</v>
      </c>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20.5" thickBot="1">
      <c r="A29" s="268"/>
      <c r="B29" s="11" t="s">
        <v>1243</v>
      </c>
      <c r="C29" s="11" t="s">
        <v>1618</v>
      </c>
      <c r="D29" s="74">
        <v>45604</v>
      </c>
      <c r="E29" s="13" t="s">
        <v>367</v>
      </c>
      <c r="F29" s="14" t="s">
        <v>1617</v>
      </c>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30.5" thickBot="1">
      <c r="A31" s="267"/>
      <c r="B31" s="10" t="s">
        <v>1628</v>
      </c>
      <c r="C31" s="10" t="s">
        <v>1621</v>
      </c>
      <c r="D31" s="4">
        <v>45602</v>
      </c>
      <c r="E31" s="10"/>
      <c r="F31" s="10" t="s">
        <v>1620</v>
      </c>
      <c r="G31" s="264" t="s">
        <v>1619</v>
      </c>
      <c r="H31" s="219"/>
      <c r="I31" s="265"/>
      <c r="J31" s="55" t="s">
        <v>445</v>
      </c>
      <c r="K31" s="55"/>
      <c r="L31" s="55" t="s">
        <v>359</v>
      </c>
      <c r="M31" s="98">
        <v>315</v>
      </c>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20.5" thickBot="1">
      <c r="A33" s="268"/>
      <c r="B33" s="11" t="s">
        <v>1627</v>
      </c>
      <c r="C33" s="11" t="s">
        <v>1618</v>
      </c>
      <c r="D33" s="74">
        <v>45604</v>
      </c>
      <c r="E33" s="13" t="s">
        <v>367</v>
      </c>
      <c r="F33" s="14" t="s">
        <v>1617</v>
      </c>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30.5" thickBot="1">
      <c r="A35" s="267"/>
      <c r="B35" s="10" t="s">
        <v>1626</v>
      </c>
      <c r="C35" s="10" t="s">
        <v>1621</v>
      </c>
      <c r="D35" s="4">
        <v>45602</v>
      </c>
      <c r="E35" s="10"/>
      <c r="F35" s="10" t="s">
        <v>1620</v>
      </c>
      <c r="G35" s="264" t="s">
        <v>1619</v>
      </c>
      <c r="H35" s="219"/>
      <c r="I35" s="265"/>
      <c r="J35" s="55" t="s">
        <v>445</v>
      </c>
      <c r="K35" s="55"/>
      <c r="L35" s="55" t="s">
        <v>359</v>
      </c>
      <c r="M35" s="98">
        <v>315</v>
      </c>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20.5" thickBot="1">
      <c r="A37" s="268"/>
      <c r="B37" s="11" t="s">
        <v>1623</v>
      </c>
      <c r="C37" s="11" t="s">
        <v>1618</v>
      </c>
      <c r="D37" s="74">
        <v>45604</v>
      </c>
      <c r="E37" s="13" t="s">
        <v>367</v>
      </c>
      <c r="F37" s="14" t="s">
        <v>1617</v>
      </c>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30.5" thickBot="1">
      <c r="A39" s="267"/>
      <c r="B39" s="10" t="s">
        <v>1625</v>
      </c>
      <c r="C39" s="10" t="s">
        <v>1621</v>
      </c>
      <c r="D39" s="4">
        <v>45602</v>
      </c>
      <c r="E39" s="10"/>
      <c r="F39" s="10" t="s">
        <v>1620</v>
      </c>
      <c r="G39" s="264" t="s">
        <v>1619</v>
      </c>
      <c r="H39" s="219"/>
      <c r="I39" s="265"/>
      <c r="J39" s="55" t="s">
        <v>445</v>
      </c>
      <c r="K39" s="55"/>
      <c r="L39" s="55" t="s">
        <v>359</v>
      </c>
      <c r="M39" s="98">
        <v>315</v>
      </c>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20.5" thickBot="1">
      <c r="A41" s="268"/>
      <c r="B41" s="11" t="s">
        <v>1289</v>
      </c>
      <c r="C41" s="11" t="s">
        <v>1618</v>
      </c>
      <c r="D41" s="74">
        <v>45604</v>
      </c>
      <c r="E41" s="13" t="s">
        <v>367</v>
      </c>
      <c r="F41" s="14" t="s">
        <v>1617</v>
      </c>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30.5" thickBot="1">
      <c r="A43" s="267"/>
      <c r="B43" s="10" t="s">
        <v>1624</v>
      </c>
      <c r="C43" s="10" t="s">
        <v>1621</v>
      </c>
      <c r="D43" s="4">
        <v>45602</v>
      </c>
      <c r="E43" s="10"/>
      <c r="F43" s="10" t="s">
        <v>1620</v>
      </c>
      <c r="G43" s="264" t="s">
        <v>1619</v>
      </c>
      <c r="H43" s="219"/>
      <c r="I43" s="265"/>
      <c r="J43" s="55" t="s">
        <v>445</v>
      </c>
      <c r="K43" s="55"/>
      <c r="L43" s="55" t="s">
        <v>359</v>
      </c>
      <c r="M43" s="98">
        <v>315</v>
      </c>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20.5" thickBot="1">
      <c r="A45" s="268"/>
      <c r="B45" s="11" t="s">
        <v>1623</v>
      </c>
      <c r="C45" s="11" t="s">
        <v>1618</v>
      </c>
      <c r="D45" s="74">
        <v>45604</v>
      </c>
      <c r="E45" s="13" t="s">
        <v>367</v>
      </c>
      <c r="F45" s="14" t="s">
        <v>1617</v>
      </c>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30.5" thickBot="1">
      <c r="A47" s="267"/>
      <c r="B47" s="10" t="s">
        <v>1622</v>
      </c>
      <c r="C47" s="10" t="s">
        <v>1621</v>
      </c>
      <c r="D47" s="4">
        <v>45602</v>
      </c>
      <c r="E47" s="10"/>
      <c r="F47" s="10" t="s">
        <v>1620</v>
      </c>
      <c r="G47" s="264" t="s">
        <v>1619</v>
      </c>
      <c r="H47" s="219"/>
      <c r="I47" s="265"/>
      <c r="J47" s="55" t="s">
        <v>445</v>
      </c>
      <c r="K47" s="55"/>
      <c r="L47" s="55" t="s">
        <v>359</v>
      </c>
      <c r="M47" s="98">
        <v>315</v>
      </c>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20.5" thickBot="1">
      <c r="A49" s="268"/>
      <c r="B49" s="11" t="s">
        <v>1264</v>
      </c>
      <c r="C49" s="11" t="s">
        <v>1618</v>
      </c>
      <c r="D49" s="74">
        <v>45604</v>
      </c>
      <c r="E49" s="13" t="s">
        <v>367</v>
      </c>
      <c r="F49" s="14" t="s">
        <v>1617</v>
      </c>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20.5" thickBot="1">
      <c r="A51" s="267"/>
      <c r="B51" s="10" t="s">
        <v>1616</v>
      </c>
      <c r="C51" s="10" t="s">
        <v>1615</v>
      </c>
      <c r="D51" s="4">
        <v>45604</v>
      </c>
      <c r="E51" s="10"/>
      <c r="F51" s="10" t="s">
        <v>406</v>
      </c>
      <c r="G51" s="264" t="s">
        <v>1613</v>
      </c>
      <c r="H51" s="219"/>
      <c r="I51" s="265"/>
      <c r="J51" s="55" t="s">
        <v>445</v>
      </c>
      <c r="K51" s="55" t="s">
        <v>359</v>
      </c>
      <c r="L51" s="55"/>
      <c r="M51" s="98">
        <v>130</v>
      </c>
      <c r="N51" s="2"/>
      <c r="V51" s="64"/>
    </row>
    <row r="52" spans="1:22" ht="21.5" thickBot="1">
      <c r="A52" s="267"/>
      <c r="B52" s="70" t="s">
        <v>360</v>
      </c>
      <c r="C52" s="70" t="s">
        <v>361</v>
      </c>
      <c r="D52" s="70" t="s">
        <v>362</v>
      </c>
      <c r="E52" s="269" t="s">
        <v>363</v>
      </c>
      <c r="F52" s="269"/>
      <c r="G52" s="259"/>
      <c r="H52" s="260"/>
      <c r="I52" s="261"/>
      <c r="J52" s="15" t="s">
        <v>364</v>
      </c>
      <c r="K52" s="16" t="s">
        <v>359</v>
      </c>
      <c r="L52" s="16"/>
      <c r="M52" s="97">
        <v>587.21</v>
      </c>
      <c r="N52" s="2"/>
      <c r="V52" s="64"/>
    </row>
    <row r="53" spans="1:22" ht="20.5" thickBot="1">
      <c r="A53" s="268"/>
      <c r="B53" s="11" t="s">
        <v>1269</v>
      </c>
      <c r="C53" s="11" t="s">
        <v>1613</v>
      </c>
      <c r="D53" s="74">
        <v>45604</v>
      </c>
      <c r="E53" s="13" t="s">
        <v>367</v>
      </c>
      <c r="F53" s="14" t="s">
        <v>1614</v>
      </c>
      <c r="G53" s="256"/>
      <c r="H53" s="257"/>
      <c r="I53" s="258"/>
      <c r="J53" s="15" t="s">
        <v>428</v>
      </c>
      <c r="K53" s="16" t="s">
        <v>359</v>
      </c>
      <c r="L53" s="16"/>
      <c r="M53" s="95">
        <v>108.52</v>
      </c>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20.5" thickBot="1">
      <c r="A55" s="267"/>
      <c r="B55" s="10" t="s">
        <v>1228</v>
      </c>
      <c r="C55" s="10" t="s">
        <v>1613</v>
      </c>
      <c r="D55" s="4"/>
      <c r="E55" s="10"/>
      <c r="F55" s="10"/>
      <c r="G55" s="264" t="s">
        <v>1613</v>
      </c>
      <c r="H55" s="219"/>
      <c r="I55" s="265"/>
      <c r="J55" s="55" t="s">
        <v>394</v>
      </c>
      <c r="K55" s="55" t="s">
        <v>359</v>
      </c>
      <c r="L55" s="55"/>
      <c r="M55" s="98">
        <v>200</v>
      </c>
      <c r="N55" s="2"/>
      <c r="P55" s="1"/>
      <c r="V55" s="64"/>
    </row>
    <row r="56" spans="1:22" ht="21.5" thickBot="1">
      <c r="A56" s="267"/>
      <c r="B56" s="70" t="s">
        <v>360</v>
      </c>
      <c r="C56" s="70" t="s">
        <v>361</v>
      </c>
      <c r="D56" s="70" t="s">
        <v>362</v>
      </c>
      <c r="E56" s="269" t="s">
        <v>363</v>
      </c>
      <c r="F56" s="269"/>
      <c r="G56" s="259"/>
      <c r="H56" s="260"/>
      <c r="I56" s="261"/>
      <c r="J56" s="15" t="s">
        <v>369</v>
      </c>
      <c r="K56" s="16"/>
      <c r="L56" s="16" t="s">
        <v>359</v>
      </c>
      <c r="M56" s="97">
        <v>37</v>
      </c>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20.5" thickBot="1">
      <c r="A59" s="267"/>
      <c r="B59" s="10" t="s">
        <v>1612</v>
      </c>
      <c r="C59" s="10" t="s">
        <v>1611</v>
      </c>
      <c r="D59" s="4">
        <v>45606</v>
      </c>
      <c r="E59" s="10"/>
      <c r="F59" s="10" t="s">
        <v>516</v>
      </c>
      <c r="G59" s="264" t="s">
        <v>1610</v>
      </c>
      <c r="H59" s="219"/>
      <c r="I59" s="265"/>
      <c r="J59" s="55" t="s">
        <v>394</v>
      </c>
      <c r="K59" s="55"/>
      <c r="L59" s="55" t="s">
        <v>359</v>
      </c>
      <c r="M59" s="98">
        <v>646.38</v>
      </c>
      <c r="N59" s="2"/>
      <c r="V59" s="64"/>
    </row>
    <row r="60" spans="1:22" ht="21.5" thickBot="1">
      <c r="A60" s="267"/>
      <c r="B60" s="70" t="s">
        <v>360</v>
      </c>
      <c r="C60" s="70" t="s">
        <v>361</v>
      </c>
      <c r="D60" s="70" t="s">
        <v>362</v>
      </c>
      <c r="E60" s="269" t="s">
        <v>363</v>
      </c>
      <c r="F60" s="269"/>
      <c r="G60" s="259"/>
      <c r="H60" s="260"/>
      <c r="I60" s="261"/>
      <c r="J60" s="15" t="s">
        <v>369</v>
      </c>
      <c r="K60" s="16"/>
      <c r="L60" s="16" t="s">
        <v>359</v>
      </c>
      <c r="M60" s="97">
        <v>570</v>
      </c>
      <c r="N60" s="2"/>
      <c r="V60" s="64"/>
    </row>
    <row r="61" spans="1:22" ht="30.5" thickBot="1">
      <c r="A61" s="268"/>
      <c r="B61" s="11" t="s">
        <v>848</v>
      </c>
      <c r="C61" s="11" t="s">
        <v>1609</v>
      </c>
      <c r="D61" s="74">
        <v>45609</v>
      </c>
      <c r="E61" s="13" t="s">
        <v>367</v>
      </c>
      <c r="F61" s="14" t="s">
        <v>1608</v>
      </c>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30.5" thickBot="1">
      <c r="A63" s="267"/>
      <c r="B63" s="10" t="s">
        <v>1607</v>
      </c>
      <c r="C63" s="10" t="s">
        <v>1603</v>
      </c>
      <c r="D63" s="4">
        <v>45607</v>
      </c>
      <c r="E63" s="10"/>
      <c r="F63" s="10" t="s">
        <v>1606</v>
      </c>
      <c r="G63" s="264" t="s">
        <v>1602</v>
      </c>
      <c r="H63" s="219"/>
      <c r="I63" s="265"/>
      <c r="J63" s="55" t="s">
        <v>364</v>
      </c>
      <c r="K63" s="55"/>
      <c r="L63" s="55" t="s">
        <v>359</v>
      </c>
      <c r="M63" s="98">
        <v>3639.74</v>
      </c>
      <c r="N63" s="2"/>
      <c r="V63" s="64"/>
    </row>
    <row r="64" spans="1:22" ht="21.5" thickBot="1">
      <c r="A64" s="267"/>
      <c r="B64" s="70" t="s">
        <v>360</v>
      </c>
      <c r="C64" s="70" t="s">
        <v>361</v>
      </c>
      <c r="D64" s="70" t="s">
        <v>362</v>
      </c>
      <c r="E64" s="269" t="s">
        <v>363</v>
      </c>
      <c r="F64" s="269"/>
      <c r="G64" s="259"/>
      <c r="H64" s="260"/>
      <c r="I64" s="261"/>
      <c r="J64" s="15" t="s">
        <v>428</v>
      </c>
      <c r="K64" s="16"/>
      <c r="L64" s="16" t="s">
        <v>359</v>
      </c>
      <c r="M64" s="97">
        <v>421.72</v>
      </c>
      <c r="N64" s="2"/>
      <c r="V64" s="64"/>
    </row>
    <row r="65" spans="1:22" ht="30.5" thickBot="1">
      <c r="A65" s="268"/>
      <c r="B65" s="11" t="s">
        <v>1605</v>
      </c>
      <c r="C65" s="11" t="s">
        <v>1602</v>
      </c>
      <c r="D65" s="74">
        <v>45609</v>
      </c>
      <c r="E65" s="13" t="s">
        <v>367</v>
      </c>
      <c r="F65" s="14" t="s">
        <v>1604</v>
      </c>
      <c r="G65" s="256"/>
      <c r="H65" s="257"/>
      <c r="I65" s="258"/>
      <c r="J65" s="15" t="s">
        <v>394</v>
      </c>
      <c r="K65" s="16"/>
      <c r="L65" s="16" t="s">
        <v>359</v>
      </c>
      <c r="M65" s="97">
        <v>913.73</v>
      </c>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30.5" thickBot="1">
      <c r="A67" s="267"/>
      <c r="B67" s="10" t="s">
        <v>1228</v>
      </c>
      <c r="C67" s="10" t="s">
        <v>1603</v>
      </c>
      <c r="D67" s="4"/>
      <c r="E67" s="10"/>
      <c r="F67" s="10"/>
      <c r="G67" s="264" t="s">
        <v>1602</v>
      </c>
      <c r="H67" s="219"/>
      <c r="I67" s="265"/>
      <c r="J67" s="55" t="s">
        <v>369</v>
      </c>
      <c r="K67" s="55"/>
      <c r="L67" s="55" t="s">
        <v>359</v>
      </c>
      <c r="M67" s="98">
        <v>393.61</v>
      </c>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30.5" thickBot="1">
      <c r="A71" s="267"/>
      <c r="B71" s="10" t="s">
        <v>1601</v>
      </c>
      <c r="C71" s="10" t="s">
        <v>1594</v>
      </c>
      <c r="D71" s="4">
        <v>45609</v>
      </c>
      <c r="E71" s="10"/>
      <c r="F71" s="10" t="s">
        <v>1593</v>
      </c>
      <c r="G71" s="264" t="s">
        <v>1454</v>
      </c>
      <c r="H71" s="219"/>
      <c r="I71" s="265"/>
      <c r="J71" s="55" t="s">
        <v>428</v>
      </c>
      <c r="K71" s="55"/>
      <c r="L71" s="55" t="s">
        <v>359</v>
      </c>
      <c r="M71" s="98">
        <v>160</v>
      </c>
      <c r="N71" s="2"/>
      <c r="V71" s="65"/>
    </row>
    <row r="72" spans="1:22" ht="21.5" thickBot="1">
      <c r="A72" s="267"/>
      <c r="B72" s="70" t="s">
        <v>360</v>
      </c>
      <c r="C72" s="70" t="s">
        <v>361</v>
      </c>
      <c r="D72" s="70" t="s">
        <v>362</v>
      </c>
      <c r="E72" s="269" t="s">
        <v>363</v>
      </c>
      <c r="F72" s="269"/>
      <c r="G72" s="259"/>
      <c r="H72" s="260"/>
      <c r="I72" s="261"/>
      <c r="J72" s="15" t="s">
        <v>369</v>
      </c>
      <c r="K72" s="16"/>
      <c r="L72" s="16" t="s">
        <v>359</v>
      </c>
      <c r="M72" s="97">
        <v>198</v>
      </c>
      <c r="N72" s="2"/>
      <c r="V72" s="64"/>
    </row>
    <row r="73" spans="1:22" ht="20.5" thickBot="1">
      <c r="A73" s="268"/>
      <c r="B73" s="11" t="s">
        <v>1452</v>
      </c>
      <c r="C73" s="11" t="s">
        <v>1600</v>
      </c>
      <c r="D73" s="74">
        <v>45610</v>
      </c>
      <c r="E73" s="13" t="s">
        <v>367</v>
      </c>
      <c r="F73" s="14" t="s">
        <v>1599</v>
      </c>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30.5" thickBot="1">
      <c r="A75" s="267"/>
      <c r="B75" s="10" t="s">
        <v>1456</v>
      </c>
      <c r="C75" s="10" t="s">
        <v>1594</v>
      </c>
      <c r="D75" s="4">
        <v>45609</v>
      </c>
      <c r="E75" s="10"/>
      <c r="F75" s="10" t="s">
        <v>1593</v>
      </c>
      <c r="G75" s="264" t="s">
        <v>1454</v>
      </c>
      <c r="H75" s="219"/>
      <c r="I75" s="265"/>
      <c r="J75" s="55" t="s">
        <v>428</v>
      </c>
      <c r="K75" s="55"/>
      <c r="L75" s="55" t="s">
        <v>359</v>
      </c>
      <c r="M75" s="98">
        <v>160</v>
      </c>
      <c r="N75" s="2"/>
      <c r="V75" s="64"/>
    </row>
    <row r="76" spans="1:22" ht="21.5" thickBot="1">
      <c r="A76" s="267"/>
      <c r="B76" s="70" t="s">
        <v>360</v>
      </c>
      <c r="C76" s="70" t="s">
        <v>361</v>
      </c>
      <c r="D76" s="70" t="s">
        <v>362</v>
      </c>
      <c r="E76" s="269" t="s">
        <v>363</v>
      </c>
      <c r="F76" s="269"/>
      <c r="G76" s="259"/>
      <c r="H76" s="260"/>
      <c r="I76" s="261"/>
      <c r="J76" s="15" t="s">
        <v>369</v>
      </c>
      <c r="K76" s="16"/>
      <c r="L76" s="16" t="s">
        <v>359</v>
      </c>
      <c r="M76" s="97">
        <v>198</v>
      </c>
      <c r="N76" s="2"/>
      <c r="V76" s="64"/>
    </row>
    <row r="77" spans="1:22" ht="40.5" thickBot="1">
      <c r="A77" s="268"/>
      <c r="B77" s="11" t="s">
        <v>1453</v>
      </c>
      <c r="C77" s="11" t="s">
        <v>1454</v>
      </c>
      <c r="D77" s="74">
        <v>45610</v>
      </c>
      <c r="E77" s="13" t="s">
        <v>367</v>
      </c>
      <c r="F77" s="14" t="s">
        <v>1599</v>
      </c>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30.5" thickBot="1">
      <c r="A79" s="267"/>
      <c r="B79" s="10" t="s">
        <v>1598</v>
      </c>
      <c r="C79" s="10" t="s">
        <v>1594</v>
      </c>
      <c r="D79" s="4">
        <v>45609</v>
      </c>
      <c r="E79" s="10"/>
      <c r="F79" s="10" t="s">
        <v>1593</v>
      </c>
      <c r="G79" s="264" t="s">
        <v>1454</v>
      </c>
      <c r="H79" s="219"/>
      <c r="I79" s="265"/>
      <c r="J79" s="55" t="s">
        <v>428</v>
      </c>
      <c r="K79" s="55"/>
      <c r="L79" s="55" t="s">
        <v>359</v>
      </c>
      <c r="M79" s="98">
        <v>160</v>
      </c>
      <c r="N79" s="2"/>
      <c r="V79" s="64"/>
    </row>
    <row r="80" spans="1:22" ht="21.5" thickBot="1">
      <c r="A80" s="267"/>
      <c r="B80" s="70" t="s">
        <v>360</v>
      </c>
      <c r="C80" s="70" t="s">
        <v>361</v>
      </c>
      <c r="D80" s="70" t="s">
        <v>362</v>
      </c>
      <c r="E80" s="269" t="s">
        <v>363</v>
      </c>
      <c r="F80" s="269"/>
      <c r="G80" s="259"/>
      <c r="H80" s="260"/>
      <c r="I80" s="261"/>
      <c r="J80" s="15" t="s">
        <v>369</v>
      </c>
      <c r="K80" s="16"/>
      <c r="L80" s="16" t="s">
        <v>359</v>
      </c>
      <c r="M80" s="97">
        <v>198</v>
      </c>
      <c r="N80" s="2"/>
      <c r="V80" s="64"/>
    </row>
    <row r="81" spans="1:22" ht="40.5" thickBot="1">
      <c r="A81" s="268"/>
      <c r="B81" s="11" t="s">
        <v>1597</v>
      </c>
      <c r="C81" s="11" t="s">
        <v>1454</v>
      </c>
      <c r="D81" s="74">
        <v>45610</v>
      </c>
      <c r="E81" s="13" t="s">
        <v>367</v>
      </c>
      <c r="F81" s="14" t="s">
        <v>1596</v>
      </c>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30.5" thickBot="1">
      <c r="A83" s="267"/>
      <c r="B83" s="10" t="s">
        <v>1595</v>
      </c>
      <c r="C83" s="10" t="s">
        <v>1594</v>
      </c>
      <c r="D83" s="4">
        <v>45609</v>
      </c>
      <c r="E83" s="10"/>
      <c r="F83" s="10" t="s">
        <v>1593</v>
      </c>
      <c r="G83" s="264" t="s">
        <v>1454</v>
      </c>
      <c r="H83" s="219"/>
      <c r="I83" s="265"/>
      <c r="J83" s="55" t="s">
        <v>428</v>
      </c>
      <c r="K83" s="55"/>
      <c r="L83" s="55" t="s">
        <v>359</v>
      </c>
      <c r="M83" s="98">
        <v>160</v>
      </c>
      <c r="N83" s="2"/>
      <c r="V83" s="64"/>
    </row>
    <row r="84" spans="1:22" ht="21.5" thickBot="1">
      <c r="A84" s="267"/>
      <c r="B84" s="70" t="s">
        <v>360</v>
      </c>
      <c r="C84" s="70" t="s">
        <v>361</v>
      </c>
      <c r="D84" s="70" t="s">
        <v>362</v>
      </c>
      <c r="E84" s="269" t="s">
        <v>363</v>
      </c>
      <c r="F84" s="269"/>
      <c r="G84" s="259"/>
      <c r="H84" s="260"/>
      <c r="I84" s="261"/>
      <c r="J84" s="15" t="s">
        <v>369</v>
      </c>
      <c r="K84" s="16"/>
      <c r="L84" s="16" t="s">
        <v>359</v>
      </c>
      <c r="M84" s="97">
        <v>198</v>
      </c>
      <c r="N84" s="2"/>
      <c r="V84" s="64"/>
    </row>
    <row r="85" spans="1:22" ht="20.5" thickBot="1">
      <c r="A85" s="268"/>
      <c r="B85" s="11" t="s">
        <v>1592</v>
      </c>
      <c r="C85" s="11" t="s">
        <v>1454</v>
      </c>
      <c r="D85" s="74">
        <v>45610</v>
      </c>
      <c r="E85" s="13" t="s">
        <v>367</v>
      </c>
      <c r="F85" s="14" t="s">
        <v>1591</v>
      </c>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30.5" thickBot="1">
      <c r="A87" s="267"/>
      <c r="B87" s="10" t="s">
        <v>1523</v>
      </c>
      <c r="C87" s="10" t="s">
        <v>1590</v>
      </c>
      <c r="D87" s="4">
        <v>45610</v>
      </c>
      <c r="E87" s="10"/>
      <c r="F87" s="10" t="s">
        <v>1521</v>
      </c>
      <c r="G87" s="264" t="s">
        <v>1520</v>
      </c>
      <c r="H87" s="219"/>
      <c r="I87" s="265"/>
      <c r="J87" s="55" t="s">
        <v>394</v>
      </c>
      <c r="K87" s="55"/>
      <c r="L87" s="55" t="s">
        <v>359</v>
      </c>
      <c r="M87" s="98">
        <v>508.59</v>
      </c>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20.5" thickBot="1">
      <c r="A89" s="268"/>
      <c r="B89" s="11" t="s">
        <v>1519</v>
      </c>
      <c r="C89" s="11" t="s">
        <v>1520</v>
      </c>
      <c r="D89" s="74">
        <v>45612</v>
      </c>
      <c r="E89" s="13"/>
      <c r="F89" s="14" t="s">
        <v>1584</v>
      </c>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30.5" thickBot="1">
      <c r="A91" s="267"/>
      <c r="B91" s="10" t="s">
        <v>1589</v>
      </c>
      <c r="C91" s="10" t="s">
        <v>1588</v>
      </c>
      <c r="D91" s="4">
        <v>45610</v>
      </c>
      <c r="E91" s="10"/>
      <c r="F91" s="10" t="s">
        <v>1587</v>
      </c>
      <c r="G91" s="264" t="s">
        <v>1585</v>
      </c>
      <c r="H91" s="219"/>
      <c r="I91" s="265"/>
      <c r="J91" s="55" t="s">
        <v>364</v>
      </c>
      <c r="K91" s="55"/>
      <c r="L91" s="55" t="s">
        <v>359</v>
      </c>
      <c r="M91" s="98">
        <v>448.96</v>
      </c>
      <c r="N91" s="2"/>
      <c r="V91" s="64"/>
    </row>
    <row r="92" spans="1:22" ht="21.5" thickBot="1">
      <c r="A92" s="267"/>
      <c r="B92" s="70" t="s">
        <v>360</v>
      </c>
      <c r="C92" s="70" t="s">
        <v>361</v>
      </c>
      <c r="D92" s="70" t="s">
        <v>362</v>
      </c>
      <c r="E92" s="269" t="s">
        <v>363</v>
      </c>
      <c r="F92" s="269"/>
      <c r="G92" s="259"/>
      <c r="H92" s="260"/>
      <c r="I92" s="261"/>
      <c r="J92" s="15" t="s">
        <v>394</v>
      </c>
      <c r="K92" s="16"/>
      <c r="L92" s="16" t="s">
        <v>359</v>
      </c>
      <c r="M92" s="97">
        <v>605.12</v>
      </c>
      <c r="N92" s="2"/>
      <c r="V92" s="64"/>
    </row>
    <row r="93" spans="1:22" ht="20.5" thickBot="1">
      <c r="A93" s="268"/>
      <c r="B93" s="11" t="s">
        <v>1586</v>
      </c>
      <c r="C93" s="11" t="s">
        <v>1585</v>
      </c>
      <c r="D93" s="74">
        <v>45611</v>
      </c>
      <c r="E93" s="13" t="s">
        <v>367</v>
      </c>
      <c r="F93" s="14" t="s">
        <v>1584</v>
      </c>
      <c r="G93" s="256"/>
      <c r="H93" s="257"/>
      <c r="I93" s="258"/>
      <c r="J93" s="15" t="s">
        <v>369</v>
      </c>
      <c r="K93" s="16"/>
      <c r="L93" s="16" t="s">
        <v>359</v>
      </c>
      <c r="M93" s="97">
        <v>94</v>
      </c>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t="s">
        <v>1583</v>
      </c>
      <c r="C95" s="10" t="s">
        <v>1582</v>
      </c>
      <c r="D95" s="4">
        <v>45611</v>
      </c>
      <c r="E95" s="10"/>
      <c r="F95" s="10" t="s">
        <v>1581</v>
      </c>
      <c r="G95" s="264" t="s">
        <v>1575</v>
      </c>
      <c r="H95" s="219"/>
      <c r="I95" s="265"/>
      <c r="J95" s="55" t="s">
        <v>364</v>
      </c>
      <c r="K95" s="55"/>
      <c r="L95" s="55" t="s">
        <v>359</v>
      </c>
      <c r="M95" s="98">
        <v>888.17</v>
      </c>
      <c r="N95" s="2"/>
      <c r="V95" s="64"/>
    </row>
    <row r="96" spans="1:22" ht="21.5" thickBot="1">
      <c r="A96" s="267"/>
      <c r="B96" s="70" t="s">
        <v>360</v>
      </c>
      <c r="C96" s="70" t="s">
        <v>361</v>
      </c>
      <c r="D96" s="70" t="s">
        <v>362</v>
      </c>
      <c r="E96" s="269" t="s">
        <v>363</v>
      </c>
      <c r="F96" s="269"/>
      <c r="G96" s="259"/>
      <c r="H96" s="260"/>
      <c r="I96" s="261"/>
      <c r="J96" s="15" t="s">
        <v>428</v>
      </c>
      <c r="K96" s="16"/>
      <c r="L96" s="16" t="s">
        <v>359</v>
      </c>
      <c r="M96" s="97">
        <v>21</v>
      </c>
      <c r="N96" s="2"/>
      <c r="V96" s="64"/>
    </row>
    <row r="97" spans="1:22" ht="40.5" thickBot="1">
      <c r="A97" s="268"/>
      <c r="B97" s="11" t="s">
        <v>1580</v>
      </c>
      <c r="C97" s="11" t="s">
        <v>1579</v>
      </c>
      <c r="D97" s="74">
        <v>45620</v>
      </c>
      <c r="E97" s="13" t="s">
        <v>367</v>
      </c>
      <c r="F97" s="14" t="s">
        <v>1578</v>
      </c>
      <c r="G97" s="256"/>
      <c r="H97" s="257"/>
      <c r="I97" s="258"/>
      <c r="J97" s="15" t="s">
        <v>394</v>
      </c>
      <c r="K97" s="16"/>
      <c r="L97" s="16" t="s">
        <v>359</v>
      </c>
      <c r="M97" s="97">
        <v>717.03</v>
      </c>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20.5" thickBot="1">
      <c r="A99" s="267"/>
      <c r="B99" s="10" t="s">
        <v>1577</v>
      </c>
      <c r="C99" s="10" t="s">
        <v>1576</v>
      </c>
      <c r="D99" s="4"/>
      <c r="E99" s="10"/>
      <c r="F99" s="10"/>
      <c r="G99" s="264" t="s">
        <v>1575</v>
      </c>
      <c r="H99" s="219"/>
      <c r="I99" s="265"/>
      <c r="J99" s="55" t="s">
        <v>369</v>
      </c>
      <c r="K99" s="55"/>
      <c r="L99" s="55" t="s">
        <v>359</v>
      </c>
      <c r="M99" s="98">
        <v>209</v>
      </c>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30.5" thickBot="1">
      <c r="A103" s="267"/>
      <c r="B103" s="10" t="s">
        <v>1574</v>
      </c>
      <c r="C103" s="10" t="s">
        <v>1573</v>
      </c>
      <c r="D103" s="4">
        <v>45616</v>
      </c>
      <c r="E103" s="10"/>
      <c r="F103" s="10" t="s">
        <v>1572</v>
      </c>
      <c r="G103" s="264" t="s">
        <v>1571</v>
      </c>
      <c r="H103" s="219"/>
      <c r="I103" s="265"/>
      <c r="J103" s="55" t="s">
        <v>394</v>
      </c>
      <c r="K103" s="55"/>
      <c r="L103" s="55" t="s">
        <v>359</v>
      </c>
      <c r="M103" s="98">
        <v>524.70000000000005</v>
      </c>
      <c r="N103" s="2"/>
      <c r="V103" s="64"/>
    </row>
    <row r="104" spans="1:22" ht="21.5" thickBot="1">
      <c r="A104" s="267"/>
      <c r="B104" s="70" t="s">
        <v>360</v>
      </c>
      <c r="C104" s="70" t="s">
        <v>361</v>
      </c>
      <c r="D104" s="70" t="s">
        <v>362</v>
      </c>
      <c r="E104" s="269" t="s">
        <v>363</v>
      </c>
      <c r="F104" s="269"/>
      <c r="G104" s="259"/>
      <c r="H104" s="260"/>
      <c r="I104" s="261"/>
      <c r="J104" s="15" t="s">
        <v>369</v>
      </c>
      <c r="K104" s="16"/>
      <c r="L104" s="16" t="s">
        <v>359</v>
      </c>
      <c r="M104" s="97">
        <v>266</v>
      </c>
      <c r="N104" s="2"/>
      <c r="V104" s="64"/>
    </row>
    <row r="105" spans="1:22" ht="20.5" thickBot="1">
      <c r="A105" s="268"/>
      <c r="B105" s="11" t="s">
        <v>1570</v>
      </c>
      <c r="C105" s="11" t="s">
        <v>1569</v>
      </c>
      <c r="D105" s="74">
        <v>45618</v>
      </c>
      <c r="E105" s="13" t="s">
        <v>367</v>
      </c>
      <c r="F105" s="14" t="s">
        <v>1568</v>
      </c>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20.5" thickBot="1">
      <c r="A107" s="267"/>
      <c r="B107" s="10" t="s">
        <v>1567</v>
      </c>
      <c r="C107" s="10" t="s">
        <v>1566</v>
      </c>
      <c r="D107" s="4">
        <v>45627</v>
      </c>
      <c r="E107" s="10"/>
      <c r="F107" s="10" t="s">
        <v>1346</v>
      </c>
      <c r="G107" s="264" t="s">
        <v>1565</v>
      </c>
      <c r="H107" s="219"/>
      <c r="I107" s="265"/>
      <c r="J107" s="55" t="s">
        <v>445</v>
      </c>
      <c r="K107" s="55"/>
      <c r="L107" s="55" t="s">
        <v>359</v>
      </c>
      <c r="M107" s="96">
        <v>1695</v>
      </c>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20.5" thickBot="1">
      <c r="A109" s="268"/>
      <c r="B109" s="11" t="s">
        <v>1452</v>
      </c>
      <c r="C109" s="11" t="s">
        <v>1564</v>
      </c>
      <c r="D109" s="74">
        <v>45631</v>
      </c>
      <c r="E109" s="13" t="s">
        <v>367</v>
      </c>
      <c r="F109" s="14" t="s">
        <v>1563</v>
      </c>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20.5" thickBot="1">
      <c r="A111" s="267"/>
      <c r="B111" s="10" t="s">
        <v>1562</v>
      </c>
      <c r="C111" s="10" t="s">
        <v>1561</v>
      </c>
      <c r="D111" s="4">
        <v>45566</v>
      </c>
      <c r="E111" s="10"/>
      <c r="F111" s="10" t="s">
        <v>1560</v>
      </c>
      <c r="G111" s="264" t="s">
        <v>1559</v>
      </c>
      <c r="H111" s="219"/>
      <c r="I111" s="265"/>
      <c r="J111" s="55" t="s">
        <v>364</v>
      </c>
      <c r="K111" s="55"/>
      <c r="L111" s="55" t="s">
        <v>359</v>
      </c>
      <c r="M111" s="98">
        <v>287.95</v>
      </c>
      <c r="N111" s="2"/>
      <c r="V111" s="64"/>
    </row>
    <row r="112" spans="1:22" ht="21.5" thickBot="1">
      <c r="A112" s="267"/>
      <c r="B112" s="70" t="s">
        <v>360</v>
      </c>
      <c r="C112" s="70" t="s">
        <v>361</v>
      </c>
      <c r="D112" s="70" t="s">
        <v>362</v>
      </c>
      <c r="E112" s="269" t="s">
        <v>363</v>
      </c>
      <c r="F112" s="269"/>
      <c r="G112" s="259"/>
      <c r="H112" s="260"/>
      <c r="I112" s="261"/>
      <c r="J112" s="15" t="s">
        <v>1251</v>
      </c>
      <c r="K112" s="16"/>
      <c r="L112" s="16" t="s">
        <v>1251</v>
      </c>
      <c r="M112" s="97" t="s">
        <v>1251</v>
      </c>
      <c r="N112" s="2"/>
      <c r="V112" s="64"/>
    </row>
    <row r="113" spans="1:22" ht="20.5" thickBot="1">
      <c r="A113" s="268"/>
      <c r="B113" s="11" t="s">
        <v>566</v>
      </c>
      <c r="C113" s="11" t="s">
        <v>1558</v>
      </c>
      <c r="D113" s="74">
        <v>45570</v>
      </c>
      <c r="E113" s="13" t="s">
        <v>367</v>
      </c>
      <c r="F113" s="14" t="s">
        <v>1557</v>
      </c>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30.5" thickBot="1">
      <c r="A115" s="267"/>
      <c r="B115" s="10" t="s">
        <v>1285</v>
      </c>
      <c r="C115" s="10" t="s">
        <v>1541</v>
      </c>
      <c r="D115" s="4">
        <v>45629</v>
      </c>
      <c r="E115" s="10"/>
      <c r="F115" s="10" t="s">
        <v>1540</v>
      </c>
      <c r="G115" s="264" t="s">
        <v>1282</v>
      </c>
      <c r="H115" s="219"/>
      <c r="I115" s="265"/>
      <c r="J115" s="55" t="s">
        <v>445</v>
      </c>
      <c r="K115" s="55"/>
      <c r="L115" s="55" t="s">
        <v>359</v>
      </c>
      <c r="M115" s="98">
        <v>745</v>
      </c>
      <c r="N115" s="2"/>
      <c r="V115" s="64"/>
    </row>
    <row r="116" spans="1:22" ht="21.5" thickBot="1">
      <c r="A116" s="267"/>
      <c r="B116" s="70" t="s">
        <v>360</v>
      </c>
      <c r="C116" s="70" t="s">
        <v>361</v>
      </c>
      <c r="D116" s="70" t="s">
        <v>362</v>
      </c>
      <c r="E116" s="269" t="s">
        <v>363</v>
      </c>
      <c r="F116" s="269"/>
      <c r="G116" s="259"/>
      <c r="H116" s="260"/>
      <c r="I116" s="261"/>
      <c r="J116" s="15" t="s">
        <v>364</v>
      </c>
      <c r="K116" s="16"/>
      <c r="L116" s="16" t="s">
        <v>359</v>
      </c>
      <c r="M116" s="97">
        <v>1665.59</v>
      </c>
      <c r="N116" s="2"/>
      <c r="V116" s="64"/>
    </row>
    <row r="117" spans="1:22" ht="20.5" thickBot="1">
      <c r="A117" s="268"/>
      <c r="B117" s="11" t="s">
        <v>1556</v>
      </c>
      <c r="C117" s="11" t="s">
        <v>1555</v>
      </c>
      <c r="D117" s="74">
        <v>45632</v>
      </c>
      <c r="E117" s="13" t="s">
        <v>367</v>
      </c>
      <c r="F117" s="14" t="s">
        <v>1549</v>
      </c>
      <c r="G117" s="256"/>
      <c r="H117" s="257"/>
      <c r="I117" s="258"/>
      <c r="J117" s="15" t="s">
        <v>428</v>
      </c>
      <c r="K117" s="16"/>
      <c r="L117" s="16" t="s">
        <v>359</v>
      </c>
      <c r="M117" s="97">
        <v>76.760000000000005</v>
      </c>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t="s">
        <v>1228</v>
      </c>
      <c r="C119" s="10"/>
      <c r="D119" s="4"/>
      <c r="E119" s="10"/>
      <c r="F119" s="10"/>
      <c r="G119" s="264" t="s">
        <v>1282</v>
      </c>
      <c r="H119" s="219"/>
      <c r="I119" s="265"/>
      <c r="J119" s="55" t="s">
        <v>394</v>
      </c>
      <c r="K119" s="55"/>
      <c r="L119" s="55" t="s">
        <v>359</v>
      </c>
      <c r="M119" s="98">
        <v>906.47</v>
      </c>
      <c r="N119" s="2"/>
      <c r="V119" s="64"/>
    </row>
    <row r="120" spans="1:22" ht="21.5" thickBot="1">
      <c r="A120" s="267"/>
      <c r="B120" s="70" t="s">
        <v>360</v>
      </c>
      <c r="C120" s="70" t="s">
        <v>361</v>
      </c>
      <c r="D120" s="70" t="s">
        <v>362</v>
      </c>
      <c r="E120" s="269" t="s">
        <v>363</v>
      </c>
      <c r="F120" s="269"/>
      <c r="G120" s="259"/>
      <c r="H120" s="260"/>
      <c r="I120" s="261"/>
      <c r="J120" s="15" t="s">
        <v>369</v>
      </c>
      <c r="K120" s="16" t="s">
        <v>359</v>
      </c>
      <c r="L120" s="16" t="s">
        <v>1251</v>
      </c>
      <c r="M120" s="97">
        <v>517.5</v>
      </c>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30.5" thickBot="1">
      <c r="A123" s="267"/>
      <c r="B123" s="10" t="s">
        <v>1287</v>
      </c>
      <c r="C123" s="10" t="s">
        <v>1541</v>
      </c>
      <c r="D123" s="4">
        <v>45629</v>
      </c>
      <c r="E123" s="10"/>
      <c r="F123" s="10" t="s">
        <v>1540</v>
      </c>
      <c r="G123" s="264" t="s">
        <v>1282</v>
      </c>
      <c r="H123" s="219"/>
      <c r="I123" s="265"/>
      <c r="J123" s="55" t="s">
        <v>445</v>
      </c>
      <c r="K123" s="55"/>
      <c r="L123" s="55" t="s">
        <v>359</v>
      </c>
      <c r="M123" s="98">
        <v>795</v>
      </c>
      <c r="N123" s="2"/>
      <c r="V123" s="64"/>
    </row>
    <row r="124" spans="1:22" ht="21.5" thickBot="1">
      <c r="A124" s="267"/>
      <c r="B124" s="70" t="s">
        <v>360</v>
      </c>
      <c r="C124" s="70" t="s">
        <v>361</v>
      </c>
      <c r="D124" s="70" t="s">
        <v>362</v>
      </c>
      <c r="E124" s="269" t="s">
        <v>363</v>
      </c>
      <c r="F124" s="269"/>
      <c r="G124" s="259"/>
      <c r="H124" s="260"/>
      <c r="I124" s="261"/>
      <c r="J124" s="15" t="s">
        <v>364</v>
      </c>
      <c r="K124" s="16"/>
      <c r="L124" s="16" t="s">
        <v>359</v>
      </c>
      <c r="M124" s="97">
        <v>1765.43</v>
      </c>
      <c r="N124" s="2"/>
      <c r="V124" s="64"/>
    </row>
    <row r="125" spans="1:22" ht="20.5" thickBot="1">
      <c r="A125" s="268"/>
      <c r="B125" s="11" t="s">
        <v>1286</v>
      </c>
      <c r="C125" s="11" t="s">
        <v>1539</v>
      </c>
      <c r="D125" s="74">
        <v>45632</v>
      </c>
      <c r="E125" s="13" t="s">
        <v>367</v>
      </c>
      <c r="F125" s="14" t="s">
        <v>1554</v>
      </c>
      <c r="G125" s="256"/>
      <c r="H125" s="257"/>
      <c r="I125" s="258"/>
      <c r="J125" s="15" t="s">
        <v>428</v>
      </c>
      <c r="K125" s="16"/>
      <c r="L125" s="16" t="s">
        <v>359</v>
      </c>
      <c r="M125" s="97">
        <v>76.760000000000005</v>
      </c>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t="s">
        <v>1228</v>
      </c>
      <c r="C127" s="10" t="s">
        <v>1251</v>
      </c>
      <c r="D127" s="4"/>
      <c r="E127" s="10"/>
      <c r="F127" s="10" t="s">
        <v>1540</v>
      </c>
      <c r="G127" s="264" t="s">
        <v>1282</v>
      </c>
      <c r="H127" s="219"/>
      <c r="I127" s="265"/>
      <c r="J127" s="55" t="s">
        <v>394</v>
      </c>
      <c r="K127" s="55"/>
      <c r="L127" s="55" t="s">
        <v>359</v>
      </c>
      <c r="M127" s="98">
        <v>800.16</v>
      </c>
      <c r="N127" s="2"/>
      <c r="V127" s="64"/>
    </row>
    <row r="128" spans="1:22" ht="21.5" thickBot="1">
      <c r="A128" s="267"/>
      <c r="B128" s="70" t="s">
        <v>360</v>
      </c>
      <c r="C128" s="70" t="s">
        <v>361</v>
      </c>
      <c r="D128" s="70" t="s">
        <v>362</v>
      </c>
      <c r="E128" s="269" t="s">
        <v>363</v>
      </c>
      <c r="F128" s="269"/>
      <c r="G128" s="259"/>
      <c r="H128" s="260"/>
      <c r="I128" s="261"/>
      <c r="J128" s="15" t="s">
        <v>369</v>
      </c>
      <c r="K128" s="16" t="s">
        <v>359</v>
      </c>
      <c r="L128" s="16"/>
      <c r="M128" s="97">
        <v>517.5</v>
      </c>
      <c r="N128" s="2"/>
      <c r="V128" s="64"/>
    </row>
    <row r="129" spans="1:22" ht="13" thickBot="1">
      <c r="A129" s="268"/>
      <c r="B129" s="11" t="s">
        <v>1251</v>
      </c>
      <c r="C129" s="11" t="s">
        <v>1251</v>
      </c>
      <c r="D129" s="74"/>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30.5" thickBot="1">
      <c r="A131" s="267"/>
      <c r="B131" s="10" t="s">
        <v>1553</v>
      </c>
      <c r="C131" s="10" t="s">
        <v>1541</v>
      </c>
      <c r="D131" s="4">
        <v>45629</v>
      </c>
      <c r="E131" s="10"/>
      <c r="F131" s="10" t="s">
        <v>1540</v>
      </c>
      <c r="G131" s="264" t="s">
        <v>1282</v>
      </c>
      <c r="H131" s="219"/>
      <c r="I131" s="265"/>
      <c r="J131" s="55" t="s">
        <v>445</v>
      </c>
      <c r="K131" s="55"/>
      <c r="L131" s="55" t="s">
        <v>359</v>
      </c>
      <c r="M131" s="98">
        <v>695</v>
      </c>
      <c r="N131" s="2"/>
      <c r="V131" s="64"/>
    </row>
    <row r="132" spans="1:22" ht="21.5" thickBot="1">
      <c r="A132" s="267"/>
      <c r="B132" s="70" t="s">
        <v>360</v>
      </c>
      <c r="C132" s="70" t="s">
        <v>361</v>
      </c>
      <c r="D132" s="70" t="s">
        <v>362</v>
      </c>
      <c r="E132" s="269" t="s">
        <v>363</v>
      </c>
      <c r="F132" s="269"/>
      <c r="G132" s="259"/>
      <c r="H132" s="260"/>
      <c r="I132" s="261"/>
      <c r="J132" s="15" t="s">
        <v>364</v>
      </c>
      <c r="K132" s="16"/>
      <c r="L132" s="16" t="s">
        <v>359</v>
      </c>
      <c r="M132" s="97">
        <v>961.45</v>
      </c>
      <c r="N132" s="2"/>
      <c r="V132" s="64"/>
    </row>
    <row r="133" spans="1:22" ht="30.5" thickBot="1">
      <c r="A133" s="268"/>
      <c r="B133" s="11" t="s">
        <v>1289</v>
      </c>
      <c r="C133" s="11" t="s">
        <v>1539</v>
      </c>
      <c r="D133" s="74">
        <v>45632</v>
      </c>
      <c r="E133" s="13" t="s">
        <v>367</v>
      </c>
      <c r="F133" s="14" t="s">
        <v>375</v>
      </c>
      <c r="G133" s="256"/>
      <c r="H133" s="257"/>
      <c r="I133" s="258"/>
      <c r="J133" s="15" t="s">
        <v>1552</v>
      </c>
      <c r="K133" s="16" t="s">
        <v>359</v>
      </c>
      <c r="L133" s="16"/>
      <c r="M133" s="97">
        <v>197.07</v>
      </c>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t="s">
        <v>1228</v>
      </c>
      <c r="C135" s="10"/>
      <c r="D135" s="4"/>
      <c r="E135" s="10"/>
      <c r="F135" s="10"/>
      <c r="G135" s="264" t="s">
        <v>1282</v>
      </c>
      <c r="H135" s="219"/>
      <c r="I135" s="265"/>
      <c r="J135" s="55" t="s">
        <v>394</v>
      </c>
      <c r="K135" s="55" t="s">
        <v>1251</v>
      </c>
      <c r="L135" s="55" t="s">
        <v>359</v>
      </c>
      <c r="M135" s="98">
        <v>638.6</v>
      </c>
      <c r="N135" s="2"/>
      <c r="V135" s="64"/>
    </row>
    <row r="136" spans="1:22" ht="21.5" thickBot="1">
      <c r="A136" s="267"/>
      <c r="B136" s="70" t="s">
        <v>360</v>
      </c>
      <c r="C136" s="70" t="s">
        <v>361</v>
      </c>
      <c r="D136" s="70" t="s">
        <v>362</v>
      </c>
      <c r="E136" s="269" t="s">
        <v>363</v>
      </c>
      <c r="F136" s="269"/>
      <c r="G136" s="259"/>
      <c r="H136" s="260"/>
      <c r="I136" s="261"/>
      <c r="J136" s="15" t="s">
        <v>369</v>
      </c>
      <c r="K136" s="16" t="s">
        <v>359</v>
      </c>
      <c r="L136" s="16" t="s">
        <v>1251</v>
      </c>
      <c r="M136" s="95">
        <v>158.32</v>
      </c>
      <c r="N136" s="2"/>
      <c r="V136" s="64"/>
    </row>
    <row r="137" spans="1:22" ht="30.5" thickBot="1">
      <c r="A137" s="268"/>
      <c r="B137" s="11"/>
      <c r="C137" s="11"/>
      <c r="D137" s="12"/>
      <c r="E137" s="13" t="s">
        <v>367</v>
      </c>
      <c r="F137" s="14"/>
      <c r="G137" s="256"/>
      <c r="H137" s="257"/>
      <c r="I137" s="258"/>
      <c r="J137" s="15" t="s">
        <v>1551</v>
      </c>
      <c r="K137" s="16" t="s">
        <v>1251</v>
      </c>
      <c r="L137" s="16" t="s">
        <v>444</v>
      </c>
      <c r="M137" s="97">
        <v>76.760000000000005</v>
      </c>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30.5" thickBot="1">
      <c r="A139" s="267"/>
      <c r="B139" s="10" t="s">
        <v>1550</v>
      </c>
      <c r="C139" s="10" t="s">
        <v>1541</v>
      </c>
      <c r="D139" s="4">
        <v>45629</v>
      </c>
      <c r="E139" s="10"/>
      <c r="F139" s="10" t="s">
        <v>1540</v>
      </c>
      <c r="G139" s="264" t="s">
        <v>1282</v>
      </c>
      <c r="H139" s="219"/>
      <c r="I139" s="265"/>
      <c r="J139" s="55" t="s">
        <v>445</v>
      </c>
      <c r="K139" s="55"/>
      <c r="L139" s="55" t="s">
        <v>359</v>
      </c>
      <c r="M139" s="96">
        <v>745</v>
      </c>
      <c r="N139" s="2"/>
      <c r="V139" s="64"/>
    </row>
    <row r="140" spans="1:22" ht="21.5" thickBot="1">
      <c r="A140" s="267"/>
      <c r="B140" s="70" t="s">
        <v>360</v>
      </c>
      <c r="C140" s="70" t="s">
        <v>361</v>
      </c>
      <c r="D140" s="70" t="s">
        <v>362</v>
      </c>
      <c r="E140" s="269" t="s">
        <v>363</v>
      </c>
      <c r="F140" s="269"/>
      <c r="G140" s="259"/>
      <c r="H140" s="260"/>
      <c r="I140" s="261"/>
      <c r="J140" s="15" t="s">
        <v>364</v>
      </c>
      <c r="K140" s="16" t="s">
        <v>1251</v>
      </c>
      <c r="L140" s="16" t="s">
        <v>359</v>
      </c>
      <c r="M140" s="97">
        <v>426.96</v>
      </c>
      <c r="N140" s="2"/>
      <c r="V140" s="64"/>
    </row>
    <row r="141" spans="1:22" ht="20.5" thickBot="1">
      <c r="A141" s="268"/>
      <c r="B141" s="11" t="s">
        <v>1289</v>
      </c>
      <c r="C141" s="11" t="s">
        <v>1539</v>
      </c>
      <c r="D141" s="74">
        <v>45632</v>
      </c>
      <c r="E141" s="13" t="s">
        <v>367</v>
      </c>
      <c r="F141" s="14" t="s">
        <v>1549</v>
      </c>
      <c r="G141" s="256"/>
      <c r="H141" s="257"/>
      <c r="I141" s="258"/>
      <c r="J141" s="15" t="s">
        <v>428</v>
      </c>
      <c r="K141" s="16" t="s">
        <v>1251</v>
      </c>
      <c r="L141" s="16" t="s">
        <v>359</v>
      </c>
      <c r="M141" s="97">
        <v>76.760000000000005</v>
      </c>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t="s">
        <v>1228</v>
      </c>
      <c r="C143" s="10"/>
      <c r="D143" s="4"/>
      <c r="E143" s="10"/>
      <c r="F143" s="10"/>
      <c r="G143" s="264" t="s">
        <v>1282</v>
      </c>
      <c r="H143" s="219"/>
      <c r="I143" s="265"/>
      <c r="J143" s="55" t="s">
        <v>394</v>
      </c>
      <c r="K143" s="55" t="s">
        <v>1251</v>
      </c>
      <c r="L143" s="55" t="s">
        <v>359</v>
      </c>
      <c r="M143" s="98">
        <v>850.55</v>
      </c>
      <c r="N143" s="2"/>
      <c r="V143" s="64"/>
    </row>
    <row r="144" spans="1:22" ht="21.5" thickBot="1">
      <c r="A144" s="267"/>
      <c r="B144" s="70" t="s">
        <v>360</v>
      </c>
      <c r="C144" s="70" t="s">
        <v>361</v>
      </c>
      <c r="D144" s="70" t="s">
        <v>362</v>
      </c>
      <c r="E144" s="269" t="s">
        <v>363</v>
      </c>
      <c r="F144" s="269"/>
      <c r="G144" s="259"/>
      <c r="H144" s="260"/>
      <c r="I144" s="261"/>
      <c r="J144" s="15" t="s">
        <v>369</v>
      </c>
      <c r="K144" s="16" t="s">
        <v>359</v>
      </c>
      <c r="L144" s="16"/>
      <c r="M144" s="97">
        <v>379.5</v>
      </c>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30.5" thickBot="1">
      <c r="A147" s="267"/>
      <c r="B147" s="10" t="s">
        <v>1548</v>
      </c>
      <c r="C147" s="10" t="s">
        <v>1541</v>
      </c>
      <c r="D147" s="4">
        <v>45629</v>
      </c>
      <c r="E147" s="10"/>
      <c r="F147" s="10" t="s">
        <v>1540</v>
      </c>
      <c r="G147" s="264" t="s">
        <v>1293</v>
      </c>
      <c r="H147" s="219"/>
      <c r="I147" s="265"/>
      <c r="J147" s="55" t="s">
        <v>445</v>
      </c>
      <c r="K147" s="55"/>
      <c r="L147" s="55" t="s">
        <v>359</v>
      </c>
      <c r="M147" s="98">
        <v>855</v>
      </c>
      <c r="N147" s="2"/>
      <c r="V147" s="64"/>
    </row>
    <row r="148" spans="1:22" ht="21.5" thickBot="1">
      <c r="A148" s="267"/>
      <c r="B148" s="70" t="s">
        <v>360</v>
      </c>
      <c r="C148" s="70" t="s">
        <v>361</v>
      </c>
      <c r="D148" s="70" t="s">
        <v>362</v>
      </c>
      <c r="E148" s="269" t="s">
        <v>363</v>
      </c>
      <c r="F148" s="269"/>
      <c r="G148" s="259"/>
      <c r="H148" s="260"/>
      <c r="I148" s="261"/>
      <c r="J148" s="15" t="s">
        <v>364</v>
      </c>
      <c r="K148" s="16"/>
      <c r="L148" s="16" t="s">
        <v>359</v>
      </c>
      <c r="M148" s="97">
        <v>738.67</v>
      </c>
      <c r="N148" s="2"/>
      <c r="V148" s="64"/>
    </row>
    <row r="149" spans="1:22" ht="20.5" thickBot="1">
      <c r="A149" s="268"/>
      <c r="B149" s="11" t="s">
        <v>1484</v>
      </c>
      <c r="C149" s="11" t="s">
        <v>1539</v>
      </c>
      <c r="D149" s="74">
        <v>45632</v>
      </c>
      <c r="E149" s="13" t="s">
        <v>367</v>
      </c>
      <c r="F149" s="14" t="s">
        <v>375</v>
      </c>
      <c r="G149" s="256"/>
      <c r="H149" s="257"/>
      <c r="I149" s="258"/>
      <c r="J149" s="15" t="s">
        <v>428</v>
      </c>
      <c r="K149" s="16" t="s">
        <v>359</v>
      </c>
      <c r="L149" s="16" t="s">
        <v>1251</v>
      </c>
      <c r="M149" s="97">
        <v>26.4</v>
      </c>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t="s">
        <v>1228</v>
      </c>
      <c r="C151" s="10"/>
      <c r="D151" s="4"/>
      <c r="E151" s="10"/>
      <c r="F151" s="10"/>
      <c r="G151" s="264" t="s">
        <v>1293</v>
      </c>
      <c r="H151" s="219"/>
      <c r="I151" s="265"/>
      <c r="J151" s="55" t="s">
        <v>394</v>
      </c>
      <c r="K151" s="55" t="s">
        <v>1251</v>
      </c>
      <c r="L151" s="55" t="s">
        <v>359</v>
      </c>
      <c r="M151" s="98">
        <v>817.14</v>
      </c>
      <c r="N151" s="2"/>
      <c r="V151" s="64"/>
    </row>
    <row r="152" spans="1:22" ht="21.5" thickBot="1">
      <c r="A152" s="267"/>
      <c r="B152" s="70" t="s">
        <v>360</v>
      </c>
      <c r="C152" s="70" t="s">
        <v>361</v>
      </c>
      <c r="D152" s="70" t="s">
        <v>362</v>
      </c>
      <c r="E152" s="269" t="s">
        <v>363</v>
      </c>
      <c r="F152" s="269"/>
      <c r="G152" s="259"/>
      <c r="H152" s="260"/>
      <c r="I152" s="261"/>
      <c r="J152" s="15" t="s">
        <v>369</v>
      </c>
      <c r="K152" s="16" t="s">
        <v>359</v>
      </c>
      <c r="L152" s="16"/>
      <c r="M152" s="97">
        <v>454</v>
      </c>
      <c r="N152" s="2"/>
      <c r="V152" s="64"/>
    </row>
    <row r="153" spans="1:22" ht="13" thickBot="1">
      <c r="A153" s="268"/>
      <c r="B153" s="11"/>
      <c r="C153" s="11"/>
      <c r="D153" s="12"/>
      <c r="E153" s="13" t="s">
        <v>367</v>
      </c>
      <c r="F153" s="14"/>
      <c r="G153" s="256"/>
      <c r="H153" s="257"/>
      <c r="I153" s="258"/>
      <c r="J153" s="15" t="s">
        <v>1360</v>
      </c>
      <c r="K153" s="16" t="s">
        <v>359</v>
      </c>
      <c r="L153" s="16"/>
      <c r="M153" s="97">
        <v>40</v>
      </c>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30.5" thickBot="1">
      <c r="A155" s="267"/>
      <c r="B155" s="10" t="s">
        <v>1547</v>
      </c>
      <c r="C155" s="10" t="s">
        <v>1541</v>
      </c>
      <c r="D155" s="4">
        <v>45629</v>
      </c>
      <c r="E155" s="10"/>
      <c r="F155" s="10" t="s">
        <v>1540</v>
      </c>
      <c r="G155" s="264" t="s">
        <v>1293</v>
      </c>
      <c r="H155" s="219"/>
      <c r="I155" s="265"/>
      <c r="J155" s="55" t="s">
        <v>445</v>
      </c>
      <c r="K155" s="55"/>
      <c r="L155" s="55" t="s">
        <v>359</v>
      </c>
      <c r="M155" s="98">
        <v>785</v>
      </c>
      <c r="N155" s="2"/>
      <c r="V155" s="64"/>
    </row>
    <row r="156" spans="1:22" ht="21.5" thickBot="1">
      <c r="A156" s="267"/>
      <c r="B156" s="70" t="s">
        <v>360</v>
      </c>
      <c r="C156" s="70" t="s">
        <v>361</v>
      </c>
      <c r="D156" s="70" t="s">
        <v>362</v>
      </c>
      <c r="E156" s="269" t="s">
        <v>363</v>
      </c>
      <c r="F156" s="269"/>
      <c r="G156" s="259"/>
      <c r="H156" s="260"/>
      <c r="I156" s="261"/>
      <c r="J156" s="15" t="s">
        <v>364</v>
      </c>
      <c r="K156" s="16"/>
      <c r="L156" s="16" t="s">
        <v>359</v>
      </c>
      <c r="M156" s="97">
        <v>1088.5999999999999</v>
      </c>
      <c r="N156" s="2"/>
      <c r="V156" s="64"/>
    </row>
    <row r="157" spans="1:22" ht="20.5" thickBot="1">
      <c r="A157" s="268"/>
      <c r="B157" s="11" t="s">
        <v>1324</v>
      </c>
      <c r="C157" s="11" t="s">
        <v>1539</v>
      </c>
      <c r="D157" s="74">
        <v>45632</v>
      </c>
      <c r="E157" s="13" t="s">
        <v>367</v>
      </c>
      <c r="F157" s="14" t="s">
        <v>1546</v>
      </c>
      <c r="G157" s="256"/>
      <c r="H157" s="257"/>
      <c r="I157" s="258"/>
      <c r="J157" s="15" t="s">
        <v>428</v>
      </c>
      <c r="K157" s="16" t="s">
        <v>359</v>
      </c>
      <c r="L157" s="16"/>
      <c r="M157" s="97">
        <v>37.049999999999997</v>
      </c>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t="s">
        <v>1228</v>
      </c>
      <c r="C159" s="10"/>
      <c r="D159" s="4"/>
      <c r="E159" s="10"/>
      <c r="F159" s="10"/>
      <c r="G159" s="264" t="s">
        <v>1293</v>
      </c>
      <c r="H159" s="219"/>
      <c r="I159" s="265"/>
      <c r="J159" s="55" t="s">
        <v>394</v>
      </c>
      <c r="K159" s="55"/>
      <c r="L159" s="55" t="s">
        <v>359</v>
      </c>
      <c r="M159" s="98">
        <v>777.27</v>
      </c>
      <c r="N159" s="2"/>
      <c r="V159" s="64"/>
    </row>
    <row r="160" spans="1:22" ht="21.5" thickBot="1">
      <c r="A160" s="267"/>
      <c r="B160" s="70" t="s">
        <v>360</v>
      </c>
      <c r="C160" s="70" t="s">
        <v>361</v>
      </c>
      <c r="D160" s="70" t="s">
        <v>362</v>
      </c>
      <c r="E160" s="269" t="s">
        <v>363</v>
      </c>
      <c r="F160" s="269"/>
      <c r="G160" s="259"/>
      <c r="H160" s="260"/>
      <c r="I160" s="261"/>
      <c r="J160" s="15" t="s">
        <v>369</v>
      </c>
      <c r="K160" s="16" t="s">
        <v>359</v>
      </c>
      <c r="L160" s="16"/>
      <c r="M160" s="97">
        <v>454</v>
      </c>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30.5" thickBot="1">
      <c r="A163" s="267"/>
      <c r="B163" s="10" t="s">
        <v>1545</v>
      </c>
      <c r="C163" s="10" t="s">
        <v>1541</v>
      </c>
      <c r="D163" s="4">
        <v>45629</v>
      </c>
      <c r="E163" s="10"/>
      <c r="F163" s="10" t="s">
        <v>1540</v>
      </c>
      <c r="G163" s="264" t="s">
        <v>1262</v>
      </c>
      <c r="H163" s="219"/>
      <c r="I163" s="265"/>
      <c r="J163" s="55" t="s">
        <v>445</v>
      </c>
      <c r="K163" s="55"/>
      <c r="L163" s="55" t="s">
        <v>359</v>
      </c>
      <c r="M163" s="98">
        <v>695</v>
      </c>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20.5" thickBot="1">
      <c r="A165" s="268"/>
      <c r="B165" s="11" t="s">
        <v>1264</v>
      </c>
      <c r="C165" s="11" t="s">
        <v>1539</v>
      </c>
      <c r="D165" s="74">
        <v>45632</v>
      </c>
      <c r="E165" s="13" t="s">
        <v>367</v>
      </c>
      <c r="F165" s="14" t="s">
        <v>1543</v>
      </c>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30.5" thickBot="1">
      <c r="A167" s="267"/>
      <c r="B167" s="10" t="s">
        <v>1544</v>
      </c>
      <c r="C167" s="10" t="s">
        <v>1541</v>
      </c>
      <c r="D167" s="4">
        <v>45629</v>
      </c>
      <c r="E167" s="10"/>
      <c r="F167" s="10" t="s">
        <v>1540</v>
      </c>
      <c r="G167" s="264" t="s">
        <v>1262</v>
      </c>
      <c r="H167" s="219"/>
      <c r="I167" s="265"/>
      <c r="J167" s="55" t="s">
        <v>445</v>
      </c>
      <c r="K167" s="55"/>
      <c r="L167" s="55" t="s">
        <v>359</v>
      </c>
      <c r="M167" s="98">
        <v>695</v>
      </c>
      <c r="N167" s="2"/>
      <c r="V167" s="64"/>
    </row>
    <row r="168" spans="1:22" ht="21.5" thickBot="1">
      <c r="A168" s="267"/>
      <c r="B168" s="70" t="s">
        <v>360</v>
      </c>
      <c r="C168" s="70" t="s">
        <v>361</v>
      </c>
      <c r="D168" s="70" t="s">
        <v>362</v>
      </c>
      <c r="E168" s="269" t="s">
        <v>363</v>
      </c>
      <c r="F168" s="269"/>
      <c r="G168" s="259"/>
      <c r="H168" s="260"/>
      <c r="I168" s="261"/>
      <c r="J168" s="15" t="s">
        <v>1251</v>
      </c>
      <c r="K168" s="16"/>
      <c r="L168" s="16" t="s">
        <v>1251</v>
      </c>
      <c r="M168" s="97" t="s">
        <v>1251</v>
      </c>
      <c r="N168" s="2"/>
      <c r="V168" s="64"/>
    </row>
    <row r="169" spans="1:22" ht="20.5" thickBot="1">
      <c r="A169" s="268"/>
      <c r="B169" s="11" t="s">
        <v>1484</v>
      </c>
      <c r="C169" s="11" t="s">
        <v>1539</v>
      </c>
      <c r="D169" s="74">
        <v>45632</v>
      </c>
      <c r="E169" s="13" t="s">
        <v>367</v>
      </c>
      <c r="F169" s="14" t="s">
        <v>1543</v>
      </c>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30.5" thickBot="1">
      <c r="A171" s="267"/>
      <c r="B171" s="10" t="s">
        <v>1542</v>
      </c>
      <c r="C171" s="10" t="s">
        <v>1541</v>
      </c>
      <c r="D171" s="4">
        <v>45629</v>
      </c>
      <c r="E171" s="10"/>
      <c r="F171" s="10" t="s">
        <v>1540</v>
      </c>
      <c r="G171" s="264" t="s">
        <v>1538</v>
      </c>
      <c r="H171" s="219"/>
      <c r="I171" s="265"/>
      <c r="J171" s="55" t="s">
        <v>445</v>
      </c>
      <c r="K171" s="176" t="s">
        <v>1251</v>
      </c>
      <c r="L171" s="55" t="s">
        <v>359</v>
      </c>
      <c r="M171" s="98">
        <v>795</v>
      </c>
      <c r="N171" s="2"/>
      <c r="V171" s="64"/>
    </row>
    <row r="172" spans="1:22" ht="21.5" thickBot="1">
      <c r="A172" s="267"/>
      <c r="B172" s="70" t="s">
        <v>360</v>
      </c>
      <c r="C172" s="70" t="s">
        <v>361</v>
      </c>
      <c r="D172" s="70" t="s">
        <v>362</v>
      </c>
      <c r="E172" s="269" t="s">
        <v>363</v>
      </c>
      <c r="F172" s="269"/>
      <c r="G172" s="259"/>
      <c r="H172" s="260"/>
      <c r="I172" s="261"/>
      <c r="J172" s="15" t="s">
        <v>364</v>
      </c>
      <c r="K172" s="16" t="s">
        <v>359</v>
      </c>
      <c r="L172" s="16" t="s">
        <v>1251</v>
      </c>
      <c r="M172" s="97">
        <v>990.67</v>
      </c>
      <c r="N172" s="2"/>
      <c r="V172" s="64"/>
    </row>
    <row r="173" spans="1:22" ht="20.5" thickBot="1">
      <c r="A173" s="268"/>
      <c r="B173" s="11" t="s">
        <v>1289</v>
      </c>
      <c r="C173" s="11" t="s">
        <v>1539</v>
      </c>
      <c r="D173" s="74">
        <v>45632</v>
      </c>
      <c r="E173" s="13" t="s">
        <v>367</v>
      </c>
      <c r="F173" s="14" t="s">
        <v>1532</v>
      </c>
      <c r="G173" s="256"/>
      <c r="H173" s="257"/>
      <c r="I173" s="258"/>
      <c r="J173" s="15" t="s">
        <v>428</v>
      </c>
      <c r="K173" s="16" t="s">
        <v>359</v>
      </c>
      <c r="L173" s="16"/>
      <c r="M173" s="97">
        <v>283.51</v>
      </c>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t="s">
        <v>1228</v>
      </c>
      <c r="C175" s="10" t="s">
        <v>1251</v>
      </c>
      <c r="D175" s="4"/>
      <c r="E175" s="10"/>
      <c r="F175" s="10" t="s">
        <v>1251</v>
      </c>
      <c r="G175" s="264" t="s">
        <v>1538</v>
      </c>
      <c r="H175" s="219"/>
      <c r="I175" s="265"/>
      <c r="J175" s="55" t="s">
        <v>394</v>
      </c>
      <c r="K175" s="55" t="s">
        <v>359</v>
      </c>
      <c r="L175" s="55" t="s">
        <v>1251</v>
      </c>
      <c r="M175" s="98">
        <v>680</v>
      </c>
      <c r="N175" s="2"/>
      <c r="V175" s="64"/>
    </row>
    <row r="176" spans="1:22" ht="21.5" thickBot="1">
      <c r="A176" s="267"/>
      <c r="B176" s="70" t="s">
        <v>360</v>
      </c>
      <c r="C176" s="70" t="s">
        <v>361</v>
      </c>
      <c r="D176" s="70" t="s">
        <v>362</v>
      </c>
      <c r="E176" s="269" t="s">
        <v>363</v>
      </c>
      <c r="F176" s="269"/>
      <c r="G176" s="259"/>
      <c r="H176" s="260"/>
      <c r="I176" s="261"/>
      <c r="J176" s="15" t="s">
        <v>369</v>
      </c>
      <c r="K176" s="16" t="s">
        <v>359</v>
      </c>
      <c r="L176" s="16" t="s">
        <v>1251</v>
      </c>
      <c r="M176" s="97">
        <v>294</v>
      </c>
      <c r="N176" s="2"/>
      <c r="V176" s="64"/>
    </row>
    <row r="177" spans="1:22" ht="13" thickBot="1">
      <c r="A177" s="268"/>
      <c r="B177" s="11" t="s">
        <v>1251</v>
      </c>
      <c r="C177" s="11" t="s">
        <v>1251</v>
      </c>
      <c r="D177" s="74"/>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38" thickBot="1">
      <c r="A179" s="267"/>
      <c r="B179" s="10" t="s">
        <v>1537</v>
      </c>
      <c r="C179" s="10" t="s">
        <v>1528</v>
      </c>
      <c r="D179" s="4">
        <v>45678</v>
      </c>
      <c r="E179" s="10"/>
      <c r="F179" s="10" t="s">
        <v>1527</v>
      </c>
      <c r="G179" s="264" t="s">
        <v>1534</v>
      </c>
      <c r="H179" s="219"/>
      <c r="I179" s="265"/>
      <c r="J179" s="55" t="s">
        <v>445</v>
      </c>
      <c r="K179" s="55"/>
      <c r="L179" s="55" t="s">
        <v>359</v>
      </c>
      <c r="M179" s="98">
        <v>275</v>
      </c>
      <c r="N179" s="2"/>
      <c r="V179" s="64" t="str">
        <f>G179</f>
        <v>Mount Rushmore Society</v>
      </c>
    </row>
    <row r="180" spans="1:22" ht="21.5" thickBot="1">
      <c r="A180" s="267"/>
      <c r="B180" s="70" t="s">
        <v>360</v>
      </c>
      <c r="C180" s="70" t="s">
        <v>361</v>
      </c>
      <c r="D180" s="70" t="s">
        <v>362</v>
      </c>
      <c r="E180" s="269" t="s">
        <v>363</v>
      </c>
      <c r="F180" s="269"/>
      <c r="G180" s="259"/>
      <c r="H180" s="260"/>
      <c r="I180" s="261"/>
      <c r="J180" s="15" t="s">
        <v>394</v>
      </c>
      <c r="K180" s="16"/>
      <c r="L180" s="16" t="s">
        <v>359</v>
      </c>
      <c r="M180" s="97">
        <v>284.82</v>
      </c>
      <c r="N180" s="2"/>
      <c r="V180" s="64"/>
    </row>
    <row r="181" spans="1:22" ht="20.5" thickBot="1">
      <c r="A181" s="268"/>
      <c r="B181" s="11" t="s">
        <v>1536</v>
      </c>
      <c r="C181" s="11" t="s">
        <v>1525</v>
      </c>
      <c r="D181" s="74">
        <v>45680</v>
      </c>
      <c r="E181" s="13" t="s">
        <v>367</v>
      </c>
      <c r="F181" s="14" t="s">
        <v>1532</v>
      </c>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38" thickBot="1">
      <c r="A183" s="267"/>
      <c r="B183" s="10" t="s">
        <v>1535</v>
      </c>
      <c r="C183" s="10" t="s">
        <v>1528</v>
      </c>
      <c r="D183" s="4">
        <v>45678</v>
      </c>
      <c r="E183" s="10"/>
      <c r="F183" s="10" t="s">
        <v>1527</v>
      </c>
      <c r="G183" s="264" t="s">
        <v>1534</v>
      </c>
      <c r="H183" s="219"/>
      <c r="I183" s="265"/>
      <c r="J183" s="55" t="s">
        <v>445</v>
      </c>
      <c r="K183" s="55"/>
      <c r="L183" s="55" t="s">
        <v>359</v>
      </c>
      <c r="M183" s="98">
        <v>275</v>
      </c>
      <c r="N183" s="2"/>
      <c r="V183" s="64" t="str">
        <f>G183</f>
        <v>Mount Rushmore Society</v>
      </c>
    </row>
    <row r="184" spans="1:22" ht="21.5" thickBot="1">
      <c r="A184" s="267"/>
      <c r="B184" s="70" t="s">
        <v>360</v>
      </c>
      <c r="C184" s="70" t="s">
        <v>361</v>
      </c>
      <c r="D184" s="70" t="s">
        <v>362</v>
      </c>
      <c r="E184" s="269" t="s">
        <v>363</v>
      </c>
      <c r="F184" s="269"/>
      <c r="G184" s="259"/>
      <c r="H184" s="260"/>
      <c r="I184" s="261"/>
      <c r="J184" s="15" t="s">
        <v>394</v>
      </c>
      <c r="K184" s="16"/>
      <c r="L184" s="16" t="s">
        <v>359</v>
      </c>
      <c r="M184" s="97">
        <v>284.82</v>
      </c>
      <c r="N184" s="2"/>
      <c r="V184" s="64"/>
    </row>
    <row r="185" spans="1:22" ht="30.5" thickBot="1">
      <c r="A185" s="268"/>
      <c r="B185" s="11" t="s">
        <v>1533</v>
      </c>
      <c r="C185" s="11" t="s">
        <v>1525</v>
      </c>
      <c r="D185" s="74">
        <v>45680</v>
      </c>
      <c r="E185" s="13" t="s">
        <v>367</v>
      </c>
      <c r="F185" s="14" t="s">
        <v>1532</v>
      </c>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50.5" thickBot="1">
      <c r="A187" s="267"/>
      <c r="B187" s="10" t="s">
        <v>1531</v>
      </c>
      <c r="C187" s="10" t="s">
        <v>1528</v>
      </c>
      <c r="D187" s="4">
        <v>45678</v>
      </c>
      <c r="E187" s="10"/>
      <c r="F187" s="10" t="s">
        <v>1527</v>
      </c>
      <c r="G187" s="264" t="s">
        <v>1526</v>
      </c>
      <c r="H187" s="219"/>
      <c r="I187" s="265"/>
      <c r="J187" s="55" t="s">
        <v>445</v>
      </c>
      <c r="K187" s="55"/>
      <c r="L187" s="55" t="s">
        <v>359</v>
      </c>
      <c r="M187" s="98">
        <v>500</v>
      </c>
      <c r="N187" s="2"/>
      <c r="V187" s="64" t="str">
        <f>G187</f>
        <v>The Black Hills Parks and Forests Association</v>
      </c>
    </row>
    <row r="188" spans="1:22" ht="21.5" thickBot="1">
      <c r="A188" s="267"/>
      <c r="B188" s="70" t="s">
        <v>360</v>
      </c>
      <c r="C188" s="70" t="s">
        <v>361</v>
      </c>
      <c r="D188" s="70" t="s">
        <v>362</v>
      </c>
      <c r="E188" s="269" t="s">
        <v>363</v>
      </c>
      <c r="F188" s="269"/>
      <c r="G188" s="259"/>
      <c r="H188" s="260"/>
      <c r="I188" s="261"/>
      <c r="J188" s="15" t="s">
        <v>394</v>
      </c>
      <c r="K188" s="16"/>
      <c r="L188" s="16" t="s">
        <v>359</v>
      </c>
      <c r="M188" s="97">
        <v>413.34</v>
      </c>
      <c r="N188" s="2"/>
      <c r="V188" s="64"/>
    </row>
    <row r="189" spans="1:22" ht="20.5" thickBot="1">
      <c r="A189" s="268"/>
      <c r="B189" s="11" t="s">
        <v>1289</v>
      </c>
      <c r="C189" s="11" t="s">
        <v>1525</v>
      </c>
      <c r="D189" s="74">
        <v>45680</v>
      </c>
      <c r="E189" s="13" t="s">
        <v>367</v>
      </c>
      <c r="F189" s="14" t="s">
        <v>1530</v>
      </c>
      <c r="G189" s="256"/>
      <c r="H189" s="257"/>
      <c r="I189" s="258"/>
      <c r="J189" s="15" t="s">
        <v>1251</v>
      </c>
      <c r="K189" s="16"/>
      <c r="L189" s="16" t="s">
        <v>1251</v>
      </c>
      <c r="M189" s="97" t="s">
        <v>1251</v>
      </c>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50.5" thickBot="1">
      <c r="A191" s="267"/>
      <c r="B191" s="10" t="s">
        <v>1529</v>
      </c>
      <c r="C191" s="10" t="s">
        <v>1528</v>
      </c>
      <c r="D191" s="4">
        <v>45678</v>
      </c>
      <c r="E191" s="10"/>
      <c r="F191" s="10" t="s">
        <v>1527</v>
      </c>
      <c r="G191" s="264" t="s">
        <v>1526</v>
      </c>
      <c r="H191" s="219"/>
      <c r="I191" s="265"/>
      <c r="J191" s="55" t="s">
        <v>445</v>
      </c>
      <c r="K191" s="55" t="s">
        <v>1251</v>
      </c>
      <c r="L191" s="55" t="s">
        <v>359</v>
      </c>
      <c r="M191" s="98">
        <v>325</v>
      </c>
      <c r="N191" s="2"/>
      <c r="V191" s="64" t="str">
        <f>G191</f>
        <v>The Black Hills Parks and Forests Association</v>
      </c>
    </row>
    <row r="192" spans="1:22" ht="21.5" thickBot="1">
      <c r="A192" s="267"/>
      <c r="B192" s="70" t="s">
        <v>360</v>
      </c>
      <c r="C192" s="70" t="s">
        <v>361</v>
      </c>
      <c r="D192" s="70" t="s">
        <v>362</v>
      </c>
      <c r="E192" s="269" t="s">
        <v>363</v>
      </c>
      <c r="F192" s="269"/>
      <c r="G192" s="259"/>
      <c r="H192" s="260"/>
      <c r="I192" s="261"/>
      <c r="J192" s="15" t="s">
        <v>394</v>
      </c>
      <c r="K192" s="16" t="s">
        <v>1251</v>
      </c>
      <c r="L192" s="16" t="s">
        <v>359</v>
      </c>
      <c r="M192" s="97">
        <v>413.34</v>
      </c>
      <c r="N192" s="2"/>
      <c r="V192" s="64"/>
    </row>
    <row r="193" spans="1:22" ht="20.5" thickBot="1">
      <c r="A193" s="268"/>
      <c r="B193" s="11" t="s">
        <v>1257</v>
      </c>
      <c r="C193" s="11" t="s">
        <v>1525</v>
      </c>
      <c r="D193" s="74">
        <v>45680</v>
      </c>
      <c r="E193" s="13" t="s">
        <v>367</v>
      </c>
      <c r="F193" s="14" t="s">
        <v>1524</v>
      </c>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38" thickBot="1">
      <c r="A195" s="267"/>
      <c r="B195" s="10" t="s">
        <v>1523</v>
      </c>
      <c r="C195" s="10" t="s">
        <v>1522</v>
      </c>
      <c r="D195" s="4">
        <v>45631</v>
      </c>
      <c r="E195" s="10"/>
      <c r="F195" s="10" t="s">
        <v>1521</v>
      </c>
      <c r="G195" s="264" t="s">
        <v>1520</v>
      </c>
      <c r="H195" s="219"/>
      <c r="I195" s="265"/>
      <c r="J195" s="55" t="s">
        <v>394</v>
      </c>
      <c r="K195" s="55" t="s">
        <v>1251</v>
      </c>
      <c r="L195" s="55" t="s">
        <v>359</v>
      </c>
      <c r="M195" s="98">
        <v>508.59</v>
      </c>
      <c r="N195" s="2"/>
      <c r="V195" s="64" t="str">
        <f>G195</f>
        <v>Missouri YMCA Youth and Government</v>
      </c>
    </row>
    <row r="196" spans="1:22" ht="21.5" thickBot="1">
      <c r="A196" s="267"/>
      <c r="B196" s="70" t="s">
        <v>360</v>
      </c>
      <c r="C196" s="70" t="s">
        <v>361</v>
      </c>
      <c r="D196" s="70" t="s">
        <v>362</v>
      </c>
      <c r="E196" s="269" t="s">
        <v>363</v>
      </c>
      <c r="F196" s="269"/>
      <c r="G196" s="259"/>
      <c r="H196" s="260"/>
      <c r="I196" s="261"/>
      <c r="J196" s="15" t="s">
        <v>1251</v>
      </c>
      <c r="K196" s="16" t="s">
        <v>1251</v>
      </c>
      <c r="L196" s="16" t="s">
        <v>486</v>
      </c>
      <c r="M196" s="97" t="s">
        <v>1251</v>
      </c>
      <c r="N196" s="2"/>
      <c r="V196" s="64"/>
    </row>
    <row r="197" spans="1:22" ht="20.5" thickBot="1">
      <c r="A197" s="268"/>
      <c r="B197" s="11" t="s">
        <v>1519</v>
      </c>
      <c r="C197" s="11" t="s">
        <v>1518</v>
      </c>
      <c r="D197" s="74">
        <v>45633</v>
      </c>
      <c r="E197" s="13" t="s">
        <v>367</v>
      </c>
      <c r="F197" s="14" t="s">
        <v>1517</v>
      </c>
      <c r="G197" s="256"/>
      <c r="H197" s="257"/>
      <c r="I197" s="258"/>
      <c r="J197" s="15" t="s">
        <v>1251</v>
      </c>
      <c r="K197" s="16" t="s">
        <v>1251</v>
      </c>
      <c r="L197" s="16"/>
      <c r="M197" s="97" t="s">
        <v>1251</v>
      </c>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40.5" thickBot="1">
      <c r="A199" s="267"/>
      <c r="B199" s="10" t="s">
        <v>1516</v>
      </c>
      <c r="C199" s="10" t="s">
        <v>1514</v>
      </c>
      <c r="D199" s="4">
        <v>45699</v>
      </c>
      <c r="E199" s="10"/>
      <c r="F199" s="10" t="s">
        <v>1513</v>
      </c>
      <c r="G199" s="264" t="s">
        <v>1268</v>
      </c>
      <c r="H199" s="219"/>
      <c r="I199" s="265"/>
      <c r="J199" s="55" t="s">
        <v>364</v>
      </c>
      <c r="K199" s="55" t="s">
        <v>359</v>
      </c>
      <c r="L199" s="55"/>
      <c r="M199" s="98">
        <v>1919.99</v>
      </c>
      <c r="N199" s="2"/>
      <c r="V199" s="64" t="str">
        <f>G199</f>
        <v>National Park Foundation</v>
      </c>
    </row>
    <row r="200" spans="1:22" ht="21.5" thickBot="1">
      <c r="A200" s="267"/>
      <c r="B200" s="70" t="s">
        <v>360</v>
      </c>
      <c r="C200" s="70" t="s">
        <v>361</v>
      </c>
      <c r="D200" s="70" t="s">
        <v>362</v>
      </c>
      <c r="E200" s="269" t="s">
        <v>363</v>
      </c>
      <c r="F200" s="269"/>
      <c r="G200" s="259"/>
      <c r="H200" s="260"/>
      <c r="I200" s="261"/>
      <c r="J200" s="15" t="s">
        <v>428</v>
      </c>
      <c r="K200" s="16" t="s">
        <v>359</v>
      </c>
      <c r="L200" s="16"/>
      <c r="M200" s="97">
        <v>362.37</v>
      </c>
      <c r="N200" s="2"/>
      <c r="V200" s="64"/>
    </row>
    <row r="201" spans="1:22" ht="30.5" thickBot="1">
      <c r="A201" s="268"/>
      <c r="B201" s="11" t="s">
        <v>1484</v>
      </c>
      <c r="C201" s="11" t="s">
        <v>1512</v>
      </c>
      <c r="D201" s="74">
        <v>45701</v>
      </c>
      <c r="E201" s="13" t="s">
        <v>367</v>
      </c>
      <c r="F201" s="14" t="s">
        <v>1489</v>
      </c>
      <c r="G201" s="256"/>
      <c r="H201" s="257"/>
      <c r="I201" s="258"/>
      <c r="J201" s="15" t="s">
        <v>394</v>
      </c>
      <c r="K201" s="16" t="s">
        <v>359</v>
      </c>
      <c r="L201" s="16"/>
      <c r="M201" s="97">
        <v>440</v>
      </c>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40.5" thickBot="1">
      <c r="A203" s="267"/>
      <c r="B203" s="10" t="s">
        <v>1515</v>
      </c>
      <c r="C203" s="10" t="s">
        <v>1514</v>
      </c>
      <c r="D203" s="4">
        <v>45699</v>
      </c>
      <c r="E203" s="10"/>
      <c r="F203" s="10" t="s">
        <v>1513</v>
      </c>
      <c r="G203" s="264" t="s">
        <v>1268</v>
      </c>
      <c r="H203" s="219"/>
      <c r="I203" s="265"/>
      <c r="J203" s="55" t="s">
        <v>394</v>
      </c>
      <c r="K203" s="55" t="s">
        <v>359</v>
      </c>
      <c r="L203" s="55"/>
      <c r="M203" s="98">
        <v>493.02</v>
      </c>
      <c r="N203" s="2"/>
      <c r="V203" s="64" t="str">
        <f>G203</f>
        <v>National Park Foundation</v>
      </c>
    </row>
    <row r="204" spans="1:22" ht="21.5" thickBot="1">
      <c r="A204" s="267"/>
      <c r="B204" s="70" t="s">
        <v>360</v>
      </c>
      <c r="C204" s="70" t="s">
        <v>361</v>
      </c>
      <c r="D204" s="70" t="s">
        <v>362</v>
      </c>
      <c r="E204" s="269" t="s">
        <v>363</v>
      </c>
      <c r="F204" s="269"/>
      <c r="G204" s="259"/>
      <c r="H204" s="260"/>
      <c r="I204" s="261"/>
      <c r="J204" s="15" t="s">
        <v>1251</v>
      </c>
      <c r="K204" s="16" t="s">
        <v>1251</v>
      </c>
      <c r="L204" s="16"/>
      <c r="M204" s="17"/>
      <c r="N204" s="2"/>
      <c r="V204" s="64"/>
    </row>
    <row r="205" spans="1:22" ht="30.5" thickBot="1">
      <c r="A205" s="268"/>
      <c r="B205" s="11" t="s">
        <v>1264</v>
      </c>
      <c r="C205" s="11" t="s">
        <v>1512</v>
      </c>
      <c r="D205" s="74">
        <v>45701</v>
      </c>
      <c r="E205" s="13" t="s">
        <v>367</v>
      </c>
      <c r="F205" s="14" t="s">
        <v>1489</v>
      </c>
      <c r="G205" s="256"/>
      <c r="H205" s="257"/>
      <c r="I205" s="258"/>
      <c r="J205" s="15" t="s">
        <v>1251</v>
      </c>
      <c r="K205" s="16" t="s">
        <v>1251</v>
      </c>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25.5" thickBot="1">
      <c r="A207" s="267"/>
      <c r="B207" s="10" t="s">
        <v>1511</v>
      </c>
      <c r="C207" s="10" t="s">
        <v>1510</v>
      </c>
      <c r="D207" s="4">
        <v>45707</v>
      </c>
      <c r="E207" s="10"/>
      <c r="F207" s="10" t="s">
        <v>1509</v>
      </c>
      <c r="G207" s="264" t="s">
        <v>1505</v>
      </c>
      <c r="H207" s="219"/>
      <c r="I207" s="265"/>
      <c r="J207" s="55" t="s">
        <v>364</v>
      </c>
      <c r="K207" s="55" t="s">
        <v>359</v>
      </c>
      <c r="L207" s="55"/>
      <c r="M207" s="98">
        <v>224</v>
      </c>
      <c r="N207" s="2"/>
      <c r="V207" s="64" t="str">
        <f>G207</f>
        <v>Iowa State University</v>
      </c>
    </row>
    <row r="208" spans="1:22" ht="21.5" thickBot="1">
      <c r="A208" s="267"/>
      <c r="B208" s="70" t="s">
        <v>360</v>
      </c>
      <c r="C208" s="70" t="s">
        <v>361</v>
      </c>
      <c r="D208" s="70" t="s">
        <v>362</v>
      </c>
      <c r="E208" s="269" t="s">
        <v>363</v>
      </c>
      <c r="F208" s="269"/>
      <c r="G208" s="259"/>
      <c r="H208" s="260"/>
      <c r="I208" s="261"/>
      <c r="J208" s="15" t="s">
        <v>428</v>
      </c>
      <c r="K208" s="16" t="s">
        <v>359</v>
      </c>
      <c r="L208" s="16"/>
      <c r="M208" s="97">
        <v>341.35</v>
      </c>
      <c r="N208" s="2"/>
      <c r="V208" s="64"/>
    </row>
    <row r="209" spans="1:22" ht="20.5" thickBot="1">
      <c r="A209" s="268"/>
      <c r="B209" s="11" t="s">
        <v>1508</v>
      </c>
      <c r="C209" s="11" t="s">
        <v>1507</v>
      </c>
      <c r="D209" s="74">
        <v>45708</v>
      </c>
      <c r="E209" s="13" t="s">
        <v>367</v>
      </c>
      <c r="F209" s="14" t="s">
        <v>1506</v>
      </c>
      <c r="G209" s="256"/>
      <c r="H209" s="257"/>
      <c r="I209" s="258"/>
      <c r="J209" s="15" t="s">
        <v>394</v>
      </c>
      <c r="K209" s="16" t="s">
        <v>359</v>
      </c>
      <c r="L209" s="16"/>
      <c r="M209" s="97">
        <v>220</v>
      </c>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25.5" thickBot="1">
      <c r="A211" s="267"/>
      <c r="B211" s="10" t="s">
        <v>1228</v>
      </c>
      <c r="C211" s="10"/>
      <c r="D211" s="4"/>
      <c r="E211" s="10"/>
      <c r="F211" s="10"/>
      <c r="G211" s="264" t="s">
        <v>1505</v>
      </c>
      <c r="H211" s="219"/>
      <c r="I211" s="265"/>
      <c r="J211" s="55" t="s">
        <v>369</v>
      </c>
      <c r="K211" s="55" t="s">
        <v>359</v>
      </c>
      <c r="L211" s="55"/>
      <c r="M211" s="98">
        <v>132.85</v>
      </c>
      <c r="N211" s="2"/>
      <c r="V211" s="64" t="str">
        <f>G211</f>
        <v>Iowa State University</v>
      </c>
    </row>
    <row r="212" spans="1:22" ht="21.5" thickBot="1">
      <c r="A212" s="267"/>
      <c r="B212" s="70" t="s">
        <v>360</v>
      </c>
      <c r="C212" s="70" t="s">
        <v>361</v>
      </c>
      <c r="D212" s="70" t="s">
        <v>362</v>
      </c>
      <c r="E212" s="269" t="s">
        <v>363</v>
      </c>
      <c r="F212" s="269"/>
      <c r="G212" s="259"/>
      <c r="H212" s="260"/>
      <c r="I212" s="261"/>
      <c r="J212" s="15" t="s">
        <v>1234</v>
      </c>
      <c r="K212" s="16" t="s">
        <v>359</v>
      </c>
      <c r="L212" s="16"/>
      <c r="M212" s="97">
        <v>26.97</v>
      </c>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25.5" thickBot="1">
      <c r="A215" s="267"/>
      <c r="B215" s="10" t="s">
        <v>1404</v>
      </c>
      <c r="C215" s="10" t="s">
        <v>1503</v>
      </c>
      <c r="D215" s="4">
        <v>45709</v>
      </c>
      <c r="E215" s="10"/>
      <c r="F215" s="10" t="s">
        <v>529</v>
      </c>
      <c r="G215" s="264" t="s">
        <v>1268</v>
      </c>
      <c r="H215" s="219"/>
      <c r="I215" s="265"/>
      <c r="J215" s="55" t="s">
        <v>428</v>
      </c>
      <c r="K215" s="55"/>
      <c r="L215" s="55" t="s">
        <v>359</v>
      </c>
      <c r="M215" s="98">
        <v>115.3</v>
      </c>
      <c r="N215" s="2"/>
      <c r="V215" s="64" t="str">
        <f>G215</f>
        <v>National Park Foundation</v>
      </c>
    </row>
    <row r="216" spans="1:22" ht="21.5" thickBot="1">
      <c r="A216" s="267"/>
      <c r="B216" s="70" t="s">
        <v>360</v>
      </c>
      <c r="C216" s="70" t="s">
        <v>361</v>
      </c>
      <c r="D216" s="70" t="s">
        <v>362</v>
      </c>
      <c r="E216" s="269" t="s">
        <v>363</v>
      </c>
      <c r="F216" s="269"/>
      <c r="G216" s="259"/>
      <c r="H216" s="260"/>
      <c r="I216" s="261"/>
      <c r="J216" s="15" t="s">
        <v>369</v>
      </c>
      <c r="K216" s="16"/>
      <c r="L216" s="16" t="s">
        <v>359</v>
      </c>
      <c r="M216" s="97">
        <v>278</v>
      </c>
      <c r="N216" s="2"/>
      <c r="V216" s="64"/>
    </row>
    <row r="217" spans="1:22" ht="30.5" thickBot="1">
      <c r="A217" s="268"/>
      <c r="B217" s="11" t="s">
        <v>1504</v>
      </c>
      <c r="C217" s="11" t="s">
        <v>1268</v>
      </c>
      <c r="D217" s="74">
        <v>45710</v>
      </c>
      <c r="E217" s="13" t="s">
        <v>367</v>
      </c>
      <c r="F217" s="14" t="s">
        <v>1501</v>
      </c>
      <c r="G217" s="256"/>
      <c r="H217" s="257"/>
      <c r="I217" s="258"/>
      <c r="J217" s="15" t="s">
        <v>1500</v>
      </c>
      <c r="K217" s="16"/>
      <c r="L217" s="16" t="s">
        <v>359</v>
      </c>
      <c r="M217" s="97">
        <v>50</v>
      </c>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25.5" thickBot="1">
      <c r="A219" s="267"/>
      <c r="B219" s="10" t="s">
        <v>1359</v>
      </c>
      <c r="C219" s="10" t="s">
        <v>1503</v>
      </c>
      <c r="D219" s="4">
        <v>45709</v>
      </c>
      <c r="E219" s="10"/>
      <c r="F219" s="10" t="s">
        <v>529</v>
      </c>
      <c r="G219" s="264" t="s">
        <v>1268</v>
      </c>
      <c r="H219" s="219"/>
      <c r="I219" s="265"/>
      <c r="J219" s="55" t="s">
        <v>428</v>
      </c>
      <c r="K219" s="55"/>
      <c r="L219" s="55" t="s">
        <v>359</v>
      </c>
      <c r="M219" s="98">
        <v>115.3</v>
      </c>
      <c r="N219" s="2"/>
      <c r="V219" s="64" t="str">
        <f>G219</f>
        <v>National Park Foundation</v>
      </c>
    </row>
    <row r="220" spans="1:22" ht="21.5" thickBot="1">
      <c r="A220" s="267"/>
      <c r="B220" s="70" t="s">
        <v>360</v>
      </c>
      <c r="C220" s="70" t="s">
        <v>361</v>
      </c>
      <c r="D220" s="70" t="s">
        <v>362</v>
      </c>
      <c r="E220" s="269" t="s">
        <v>363</v>
      </c>
      <c r="F220" s="269"/>
      <c r="G220" s="259"/>
      <c r="H220" s="260"/>
      <c r="I220" s="261"/>
      <c r="J220" s="15" t="s">
        <v>369</v>
      </c>
      <c r="K220" s="16"/>
      <c r="L220" s="16" t="s">
        <v>359</v>
      </c>
      <c r="M220" s="97">
        <v>278</v>
      </c>
      <c r="N220" s="2"/>
      <c r="V220" s="64"/>
    </row>
    <row r="221" spans="1:22" ht="40.5" thickBot="1">
      <c r="A221" s="268"/>
      <c r="B221" s="11" t="s">
        <v>1502</v>
      </c>
      <c r="C221" s="11" t="s">
        <v>1268</v>
      </c>
      <c r="D221" s="74">
        <v>45710</v>
      </c>
      <c r="E221" s="13" t="s">
        <v>367</v>
      </c>
      <c r="F221" s="14" t="s">
        <v>1501</v>
      </c>
      <c r="G221" s="256"/>
      <c r="H221" s="257"/>
      <c r="I221" s="258"/>
      <c r="J221" s="15" t="s">
        <v>1500</v>
      </c>
      <c r="K221" s="16"/>
      <c r="L221" s="16" t="s">
        <v>359</v>
      </c>
      <c r="M221" s="97">
        <v>50</v>
      </c>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25.5" thickBot="1">
      <c r="A223" s="267"/>
      <c r="B223" s="10" t="s">
        <v>1499</v>
      </c>
      <c r="C223" s="10" t="s">
        <v>1495</v>
      </c>
      <c r="D223" s="4">
        <v>45712</v>
      </c>
      <c r="E223" s="10"/>
      <c r="F223" s="10" t="s">
        <v>1494</v>
      </c>
      <c r="G223" s="264" t="s">
        <v>1498</v>
      </c>
      <c r="H223" s="219"/>
      <c r="I223" s="265"/>
      <c r="J223" s="55" t="s">
        <v>394</v>
      </c>
      <c r="K223" s="55"/>
      <c r="L223" s="55" t="s">
        <v>359</v>
      </c>
      <c r="M223" s="98">
        <v>344.64</v>
      </c>
      <c r="N223" s="2"/>
      <c r="V223" s="64" t="str">
        <f>G223</f>
        <v>Indiana University</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20.5" thickBot="1">
      <c r="A225" s="268"/>
      <c r="B225" s="11" t="s">
        <v>1269</v>
      </c>
      <c r="C225" s="11" t="s">
        <v>1492</v>
      </c>
      <c r="D225" s="74">
        <v>45715</v>
      </c>
      <c r="E225" s="13" t="s">
        <v>367</v>
      </c>
      <c r="F225" s="14" t="s">
        <v>1497</v>
      </c>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38" thickBot="1">
      <c r="A227" s="267"/>
      <c r="B227" s="10" t="s">
        <v>1496</v>
      </c>
      <c r="C227" s="10" t="s">
        <v>1495</v>
      </c>
      <c r="D227" s="4">
        <v>45712</v>
      </c>
      <c r="E227" s="10"/>
      <c r="F227" s="10" t="s">
        <v>1494</v>
      </c>
      <c r="G227" s="264" t="s">
        <v>1493</v>
      </c>
      <c r="H227" s="219"/>
      <c r="I227" s="265"/>
      <c r="J227" s="55" t="s">
        <v>445</v>
      </c>
      <c r="K227" s="55"/>
      <c r="L227" s="55" t="s">
        <v>359</v>
      </c>
      <c r="M227" s="98">
        <v>350</v>
      </c>
      <c r="N227" s="2"/>
      <c r="V227" s="64" t="str">
        <f>G227</f>
        <v>Great Lakes Park Training Institute</v>
      </c>
    </row>
    <row r="228" spans="1:22" ht="21.5" thickBot="1">
      <c r="A228" s="267"/>
      <c r="B228" s="70" t="s">
        <v>360</v>
      </c>
      <c r="C228" s="70" t="s">
        <v>361</v>
      </c>
      <c r="D228" s="70" t="s">
        <v>362</v>
      </c>
      <c r="E228" s="269" t="s">
        <v>363</v>
      </c>
      <c r="F228" s="269"/>
      <c r="G228" s="259"/>
      <c r="H228" s="260"/>
      <c r="I228" s="261"/>
      <c r="J228" s="15" t="s">
        <v>394</v>
      </c>
      <c r="K228" s="16"/>
      <c r="L228" s="16" t="s">
        <v>359</v>
      </c>
      <c r="M228" s="97">
        <v>348.4</v>
      </c>
      <c r="N228" s="2"/>
      <c r="V228" s="64"/>
    </row>
    <row r="229" spans="1:22" ht="20.5" thickBot="1">
      <c r="A229" s="268"/>
      <c r="B229" s="11" t="s">
        <v>1264</v>
      </c>
      <c r="C229" s="11" t="s">
        <v>1492</v>
      </c>
      <c r="D229" s="74">
        <v>45715</v>
      </c>
      <c r="E229" s="13" t="s">
        <v>367</v>
      </c>
      <c r="F229" s="14" t="s">
        <v>1491</v>
      </c>
      <c r="G229" s="256"/>
      <c r="H229" s="257"/>
      <c r="I229" s="258"/>
      <c r="J229" s="15" t="s">
        <v>369</v>
      </c>
      <c r="K229" s="16"/>
      <c r="L229" s="16" t="s">
        <v>359</v>
      </c>
      <c r="M229" s="97">
        <v>212.43</v>
      </c>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38" thickBot="1">
      <c r="A231" s="267"/>
      <c r="B231" s="10" t="s">
        <v>1263</v>
      </c>
      <c r="C231" s="10" t="s">
        <v>1487</v>
      </c>
      <c r="D231" s="4">
        <v>45698</v>
      </c>
      <c r="E231" s="10"/>
      <c r="F231" s="10" t="s">
        <v>1486</v>
      </c>
      <c r="G231" s="264" t="s">
        <v>1485</v>
      </c>
      <c r="H231" s="219"/>
      <c r="I231" s="265"/>
      <c r="J231" s="55" t="s">
        <v>369</v>
      </c>
      <c r="K231" s="55" t="s">
        <v>359</v>
      </c>
      <c r="L231" s="55"/>
      <c r="M231" s="98">
        <v>374</v>
      </c>
      <c r="N231" s="2"/>
      <c r="V231" s="64" t="str">
        <f>G231</f>
        <v>Canyonlands Natrual History Association</v>
      </c>
    </row>
    <row r="232" spans="1:22" ht="21.5" thickBot="1">
      <c r="A232" s="267"/>
      <c r="B232" s="70" t="s">
        <v>360</v>
      </c>
      <c r="C232" s="70" t="s">
        <v>361</v>
      </c>
      <c r="D232" s="70" t="s">
        <v>362</v>
      </c>
      <c r="E232" s="269" t="s">
        <v>363</v>
      </c>
      <c r="F232" s="269"/>
      <c r="G232" s="259"/>
      <c r="H232" s="260"/>
      <c r="I232" s="261"/>
      <c r="J232" s="15" t="s">
        <v>1234</v>
      </c>
      <c r="K232" s="16" t="s">
        <v>359</v>
      </c>
      <c r="L232" s="16"/>
      <c r="M232" s="97">
        <v>14.5</v>
      </c>
      <c r="N232" s="2"/>
      <c r="V232" s="64"/>
    </row>
    <row r="233" spans="1:22" ht="20.5" thickBot="1">
      <c r="A233" s="268"/>
      <c r="B233" s="11" t="s">
        <v>1490</v>
      </c>
      <c r="C233" s="11" t="s">
        <v>1483</v>
      </c>
      <c r="D233" s="74">
        <v>45702</v>
      </c>
      <c r="E233" s="13" t="s">
        <v>367</v>
      </c>
      <c r="F233" s="14" t="s">
        <v>1489</v>
      </c>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38" thickBot="1">
      <c r="A235" s="267"/>
      <c r="B235" s="10" t="s">
        <v>1488</v>
      </c>
      <c r="C235" s="10" t="s">
        <v>1487</v>
      </c>
      <c r="D235" s="4">
        <v>45698</v>
      </c>
      <c r="E235" s="10"/>
      <c r="F235" s="10" t="s">
        <v>1486</v>
      </c>
      <c r="G235" s="264" t="s">
        <v>1485</v>
      </c>
      <c r="H235" s="219"/>
      <c r="I235" s="265"/>
      <c r="J235" s="55" t="s">
        <v>394</v>
      </c>
      <c r="K235" s="55" t="s">
        <v>359</v>
      </c>
      <c r="L235" s="55"/>
      <c r="M235" s="98">
        <v>357.21</v>
      </c>
      <c r="N235" s="2"/>
      <c r="V235" s="64" t="str">
        <f>G235</f>
        <v>Canyonlands Natrual History Association</v>
      </c>
    </row>
    <row r="236" spans="1:22" ht="21.5" thickBot="1">
      <c r="A236" s="267"/>
      <c r="B236" s="70" t="s">
        <v>360</v>
      </c>
      <c r="C236" s="70" t="s">
        <v>361</v>
      </c>
      <c r="D236" s="70" t="s">
        <v>362</v>
      </c>
      <c r="E236" s="269" t="s">
        <v>363</v>
      </c>
      <c r="F236" s="269"/>
      <c r="G236" s="259"/>
      <c r="H236" s="260"/>
      <c r="I236" s="261"/>
      <c r="J236" s="15" t="s">
        <v>369</v>
      </c>
      <c r="K236" s="16" t="s">
        <v>359</v>
      </c>
      <c r="L236" s="16"/>
      <c r="M236" s="97">
        <v>238</v>
      </c>
      <c r="N236" s="2"/>
      <c r="V236" s="64"/>
    </row>
    <row r="237" spans="1:22" ht="20.5" thickBot="1">
      <c r="A237" s="268"/>
      <c r="B237" s="11" t="s">
        <v>1484</v>
      </c>
      <c r="C237" s="11" t="s">
        <v>1483</v>
      </c>
      <c r="D237" s="74">
        <v>45702</v>
      </c>
      <c r="E237" s="13" t="s">
        <v>367</v>
      </c>
      <c r="F237" s="14" t="s">
        <v>1482</v>
      </c>
      <c r="G237" s="256"/>
      <c r="H237" s="257"/>
      <c r="I237" s="258"/>
      <c r="J237" s="15" t="s">
        <v>1234</v>
      </c>
      <c r="K237" s="16" t="s">
        <v>359</v>
      </c>
      <c r="L237" s="16"/>
      <c r="M237" s="97">
        <v>14.5</v>
      </c>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38" thickBot="1">
      <c r="A239" s="267"/>
      <c r="B239" s="10" t="s">
        <v>1481</v>
      </c>
      <c r="C239" s="10" t="s">
        <v>1480</v>
      </c>
      <c r="D239" s="4">
        <v>45671</v>
      </c>
      <c r="E239" s="10"/>
      <c r="F239" s="10" t="s">
        <v>1479</v>
      </c>
      <c r="G239" s="264" t="s">
        <v>1478</v>
      </c>
      <c r="H239" s="219"/>
      <c r="I239" s="265"/>
      <c r="J239" s="55" t="s">
        <v>394</v>
      </c>
      <c r="K239" s="55"/>
      <c r="L239" s="55" t="s">
        <v>359</v>
      </c>
      <c r="M239" s="98">
        <v>385.32</v>
      </c>
      <c r="N239" s="2"/>
      <c r="V239" s="64" t="str">
        <f>G239</f>
        <v>Visit Annapolis &amp; Anne Arundel County</v>
      </c>
    </row>
    <row r="240" spans="1:22" ht="21.5" thickBot="1">
      <c r="A240" s="267"/>
      <c r="B240" s="70" t="s">
        <v>360</v>
      </c>
      <c r="C240" s="70" t="s">
        <v>361</v>
      </c>
      <c r="D240" s="70" t="s">
        <v>362</v>
      </c>
      <c r="E240" s="269" t="s">
        <v>363</v>
      </c>
      <c r="F240" s="269"/>
      <c r="G240" s="259"/>
      <c r="H240" s="260"/>
      <c r="I240" s="261"/>
      <c r="J240" s="15" t="s">
        <v>369</v>
      </c>
      <c r="K240" s="16"/>
      <c r="L240" s="16" t="s">
        <v>359</v>
      </c>
      <c r="M240" s="97">
        <v>365</v>
      </c>
      <c r="N240" s="2"/>
      <c r="V240" s="64"/>
    </row>
    <row r="241" spans="1:22" ht="30.5" thickBot="1">
      <c r="A241" s="268"/>
      <c r="B241" s="11" t="s">
        <v>1477</v>
      </c>
      <c r="C241" s="11" t="s">
        <v>1476</v>
      </c>
      <c r="D241" s="74">
        <v>45673</v>
      </c>
      <c r="E241" s="13" t="s">
        <v>367</v>
      </c>
      <c r="F241" s="14" t="s">
        <v>1475</v>
      </c>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25.5" thickBot="1">
      <c r="A243" s="267"/>
      <c r="B243" s="10" t="s">
        <v>1434</v>
      </c>
      <c r="C243" s="10" t="s">
        <v>1474</v>
      </c>
      <c r="D243" s="4">
        <v>45691</v>
      </c>
      <c r="E243" s="10"/>
      <c r="F243" s="10" t="s">
        <v>1470</v>
      </c>
      <c r="G243" s="264" t="s">
        <v>1469</v>
      </c>
      <c r="H243" s="219"/>
      <c r="I243" s="265"/>
      <c r="J243" s="55" t="s">
        <v>428</v>
      </c>
      <c r="K243" s="55"/>
      <c r="L243" s="55" t="s">
        <v>359</v>
      </c>
      <c r="M243" s="98">
        <v>50</v>
      </c>
      <c r="N243" s="2"/>
      <c r="V243" s="64" t="str">
        <f>G243</f>
        <v>Friends of Acadia</v>
      </c>
    </row>
    <row r="244" spans="1:22" ht="21.5" thickBot="1">
      <c r="A244" s="267"/>
      <c r="B244" s="70" t="s">
        <v>360</v>
      </c>
      <c r="C244" s="70" t="s">
        <v>361</v>
      </c>
      <c r="D244" s="70" t="s">
        <v>362</v>
      </c>
      <c r="E244" s="269" t="s">
        <v>363</v>
      </c>
      <c r="F244" s="269"/>
      <c r="G244" s="259"/>
      <c r="H244" s="260"/>
      <c r="I244" s="261"/>
      <c r="J244" s="15" t="s">
        <v>394</v>
      </c>
      <c r="K244" s="16"/>
      <c r="L244" s="16" t="s">
        <v>359</v>
      </c>
      <c r="M244" s="97">
        <v>378.4</v>
      </c>
      <c r="N244" s="2"/>
      <c r="V244" s="64"/>
    </row>
    <row r="245" spans="1:22" ht="20.5" thickBot="1">
      <c r="A245" s="268"/>
      <c r="B245" s="11" t="s">
        <v>1269</v>
      </c>
      <c r="C245" s="11" t="s">
        <v>1473</v>
      </c>
      <c r="D245" s="74">
        <v>45691</v>
      </c>
      <c r="E245" s="13" t="s">
        <v>367</v>
      </c>
      <c r="F245" s="14" t="s">
        <v>1472</v>
      </c>
      <c r="G245" s="256"/>
      <c r="H245" s="257"/>
      <c r="I245" s="258"/>
      <c r="J245" s="15" t="s">
        <v>369</v>
      </c>
      <c r="K245" s="16"/>
      <c r="L245" s="16" t="s">
        <v>359</v>
      </c>
      <c r="M245" s="97">
        <v>75</v>
      </c>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30.5" thickBot="1">
      <c r="A247" s="267"/>
      <c r="B247" s="10" t="s">
        <v>1434</v>
      </c>
      <c r="C247" s="10" t="s">
        <v>1471</v>
      </c>
      <c r="D247" s="4">
        <v>45692</v>
      </c>
      <c r="E247" s="10"/>
      <c r="F247" s="10" t="s">
        <v>1470</v>
      </c>
      <c r="G247" s="264" t="s">
        <v>1469</v>
      </c>
      <c r="H247" s="219"/>
      <c r="I247" s="265"/>
      <c r="J247" s="55" t="s">
        <v>428</v>
      </c>
      <c r="K247" s="55"/>
      <c r="L247" s="55" t="s">
        <v>359</v>
      </c>
      <c r="M247" s="96">
        <v>50</v>
      </c>
      <c r="N247" s="2"/>
      <c r="V247" s="64" t="str">
        <f>G247</f>
        <v>Friends of Acadia</v>
      </c>
    </row>
    <row r="248" spans="1:22" ht="21.5" thickBot="1">
      <c r="A248" s="267"/>
      <c r="B248" s="70" t="s">
        <v>360</v>
      </c>
      <c r="C248" s="70" t="s">
        <v>361</v>
      </c>
      <c r="D248" s="70" t="s">
        <v>362</v>
      </c>
      <c r="E248" s="269" t="s">
        <v>363</v>
      </c>
      <c r="F248" s="269"/>
      <c r="G248" s="259"/>
      <c r="H248" s="260"/>
      <c r="I248" s="261"/>
      <c r="J248" s="15" t="s">
        <v>394</v>
      </c>
      <c r="K248" s="16"/>
      <c r="L248" s="16" t="s">
        <v>359</v>
      </c>
      <c r="M248" s="97">
        <v>189.2</v>
      </c>
      <c r="N248" s="2"/>
      <c r="V248" s="64"/>
    </row>
    <row r="249" spans="1:22" ht="13" thickBot="1">
      <c r="A249" s="268"/>
      <c r="B249" s="11" t="s">
        <v>1269</v>
      </c>
      <c r="C249" s="11" t="s">
        <v>1469</v>
      </c>
      <c r="D249" s="74">
        <v>45692</v>
      </c>
      <c r="E249" s="13" t="s">
        <v>367</v>
      </c>
      <c r="F249" s="14"/>
      <c r="G249" s="256"/>
      <c r="H249" s="257"/>
      <c r="I249" s="258"/>
      <c r="J249" s="15" t="s">
        <v>369</v>
      </c>
      <c r="K249" s="16"/>
      <c r="L249" s="16" t="s">
        <v>359</v>
      </c>
      <c r="M249" s="97">
        <v>50</v>
      </c>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t="s">
        <v>1251</v>
      </c>
      <c r="C251" s="10" t="s">
        <v>1251</v>
      </c>
      <c r="D251" s="4"/>
      <c r="E251" s="10"/>
      <c r="F251" s="10" t="s">
        <v>1251</v>
      </c>
      <c r="G251" s="264" t="s">
        <v>1251</v>
      </c>
      <c r="H251" s="219"/>
      <c r="I251" s="265"/>
      <c r="J251" s="55" t="s">
        <v>1251</v>
      </c>
      <c r="K251" s="55"/>
      <c r="L251" s="55" t="s">
        <v>1251</v>
      </c>
      <c r="M251" s="98" t="s">
        <v>1251</v>
      </c>
      <c r="N251" s="2"/>
      <c r="V251" s="64" t="str">
        <f>G251</f>
        <v xml:space="preserve"> </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t="s">
        <v>1251</v>
      </c>
      <c r="C253" s="11" t="s">
        <v>1251</v>
      </c>
      <c r="D253" s="74"/>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t="s">
        <v>1251</v>
      </c>
      <c r="C255" s="10" t="s">
        <v>1251</v>
      </c>
      <c r="D255" s="4"/>
      <c r="E255" s="10"/>
      <c r="F255" s="10" t="s">
        <v>1251</v>
      </c>
      <c r="G255" s="264" t="s">
        <v>1251</v>
      </c>
      <c r="H255" s="219"/>
      <c r="I255" s="265"/>
      <c r="J255" s="55" t="s">
        <v>1251</v>
      </c>
      <c r="K255" s="55"/>
      <c r="L255" s="55" t="s">
        <v>1251</v>
      </c>
      <c r="M255" s="56"/>
      <c r="N255" s="2"/>
      <c r="V255" s="64" t="str">
        <f>G255</f>
        <v xml:space="preserve"> </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t="s">
        <v>1251</v>
      </c>
      <c r="C257" s="11" t="s">
        <v>1251</v>
      </c>
      <c r="D257" s="74"/>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27">
      <c r="P422" s="45" t="b">
        <v>0</v>
      </c>
      <c r="Q422" s="60" t="str">
        <f xml:space="preserve"> CONCATENATE("OCTOBER 1, ",$M$7-1,"- MARCH 31, ",$M$7)</f>
        <v>OCTOBER 1, 2024- MARCH 31, 2025</v>
      </c>
    </row>
    <row r="423" spans="1:17" ht="27">
      <c r="P423" s="45" t="b">
        <v>1</v>
      </c>
      <c r="Q423" s="60" t="str">
        <f xml:space="preserve"> CONCATENATE("APRIL 1 - SEPTEMBER 30, ",$M$7)</f>
        <v>APRIL 1 - SEPTEMBER 30, 2025</v>
      </c>
    </row>
    <row r="424" spans="1:17">
      <c r="P424" s="45" t="b">
        <v>0</v>
      </c>
      <c r="Q424" s="46"/>
    </row>
    <row r="425" spans="1:17" ht="13" thickBot="1">
      <c r="P425" s="47">
        <v>1</v>
      </c>
      <c r="Q425" s="48"/>
    </row>
  </sheetData>
  <sheetProtection password="C5B7" sheet="1" objects="1" scenarios="1"/>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FFAA6962-4962-436C-9809-3BB8B5DD7565}"/>
    <dataValidation allowBlank="1" showInputMessage="1" showErrorMessage="1" promptTitle="Benefit#1 Description Example" prompt="Benefit Description for Entry #1 is listed here." sqref="J15" xr:uid="{D67C75EB-7A8F-462E-8708-8D1FA0D96CFA}"/>
    <dataValidation allowBlank="1" showInputMessage="1" showErrorMessage="1" promptTitle="Benefit #1--Payment by Check" prompt="If payment type for benefit #1 was by check, this box would contain an x." sqref="K15" xr:uid="{540FDCE2-BD28-4881-99AF-3B39B55980CA}"/>
    <dataValidation allowBlank="1" showInputMessage="1" showErrorMessage="1" promptTitle="Benefit #1-- Payment in-kind" prompt="Since the payment type for benefit #1 was in-kind, this box contains an x." sqref="L15" xr:uid="{4859FDFF-9164-4A0C-B1AE-50C44DF1D974}"/>
    <dataValidation allowBlank="1" showInputMessage="1" showErrorMessage="1" promptTitle="Benefit #1 Total Amount Example" prompt="The total amount of Benefit #1 is entered here." sqref="M15" xr:uid="{3F4E2689-54B6-4266-AA00-6F720B9BB0E1}"/>
    <dataValidation allowBlank="1" showInputMessage="1" showErrorMessage="1" promptTitle="Benefit #2 Description Example" prompt="Benefit #2 description is listed here" sqref="J16" xr:uid="{6BC3B544-3EF1-4834-90CC-07B9F7D96CA4}"/>
    <dataValidation allowBlank="1" showInputMessage="1" showErrorMessage="1" promptTitle="Benefit #3 Description Example" prompt="Benefit #3 description is listed here" sqref="J17" xr:uid="{5A675563-52C9-4727-A688-2067ED2869E2}"/>
    <dataValidation allowBlank="1" showInputMessage="1" showErrorMessage="1" promptTitle="Benefit #2-- Payment by Check" prompt="Since benefit #2 was paid by check, this box contains an x." sqref="K16" xr:uid="{B9561CA8-989B-4A13-9BA1-8E98DD7B0444}"/>
    <dataValidation allowBlank="1" showInputMessage="1" showErrorMessage="1" promptTitle="Benefit #3-- Payment by Check" prompt="If payment type for benefit #3 was by check, this box would contain an x." sqref="K17" xr:uid="{E1602102-850B-453A-B533-D4956C3FA273}"/>
    <dataValidation allowBlank="1" showInputMessage="1" showErrorMessage="1" promptTitle="Benefit #3-- Payment in-kind" prompt="Since the payment type for benefit #3 was in-kind, this box contains an x." sqref="L17" xr:uid="{2F37808A-FE32-4B5E-9321-8A402F39605A}"/>
    <dataValidation allowBlank="1" showInputMessage="1" showErrorMessage="1" promptTitle="Payment #2-- Payment in-kind" prompt="If payment type for benefit #2 was in-kind, this box would contain an x." sqref="L16" xr:uid="{492607C0-F046-47F9-961F-F34ED9220A52}"/>
    <dataValidation allowBlank="1" showInputMessage="1" showErrorMessage="1" promptTitle="Benefit #2 Total Amount Example" prompt="The total amount of Benefit #2 is entered here." sqref="M16" xr:uid="{7BF2B1F5-40B2-432D-A9C4-290AB9152F23}"/>
    <dataValidation allowBlank="1" showInputMessage="1" showErrorMessage="1" promptTitle="Benefit #3 Total Amount Example" prompt="The total amount of Benefit #3 is entered here." sqref="M17" xr:uid="{F4E7DB82-8D2A-472E-872F-21D91C85816B}"/>
    <dataValidation type="whole" allowBlank="1" showInputMessage="1" showErrorMessage="1" promptTitle="Year" prompt="Enter the current year here.  It will populate the correct year in the rest of the form." sqref="M7" xr:uid="{A7DE9843-93E5-45FE-886A-22945B94101C}">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5D6C38B1-D5F9-4C39-B4EC-F05C7036B351}">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BD2B4ECA-2AE0-413F-A6E4-C82A74346F1B}">
      <formula1>40179</formula1>
      <formula2>73051</formula2>
    </dataValidation>
    <dataValidation allowBlank="1" showInputMessage="1" showErrorMessage="1" promptTitle="Traveler Name Example" prompt="Traveler Name Listed Here" sqref="B15" xr:uid="{297502EB-9AE0-4C98-BC34-A29B4CCCCCBC}"/>
    <dataValidation allowBlank="1" showInputMessage="1" showErrorMessage="1" promptTitle="Event Description Example" prompt="Event Description listed here._x000a_" sqref="C15" xr:uid="{08CFB8E2-C826-46C0-8B66-2C3CE4DE9181}"/>
    <dataValidation allowBlank="1" showInputMessage="1" showErrorMessage="1" promptTitle="Location Example" prompt="Location listed here." sqref="F15" xr:uid="{44DA7D34-696E-442E-850A-09D0192F1465}"/>
    <dataValidation allowBlank="1" showInputMessage="1" showErrorMessage="1" promptTitle="Traveler Title Example" prompt="Traveler Title is listed here." sqref="B17" xr:uid="{395BA24B-A557-41FE-AC5B-7F55CB0D7261}"/>
    <dataValidation allowBlank="1" showInputMessage="1" showErrorMessage="1" promptTitle="Event Sponsor Example" prompt="Event Sponsor is listed here." sqref="C17" xr:uid="{5284F36E-03BC-4426-8ECC-26015A2159CF}"/>
    <dataValidation allowBlank="1" showInputMessage="1" showErrorMessage="1" promptTitle="Travel Date(s) Example" prompt="Travel Date is listed here." sqref="F17" xr:uid="{07EC92B6-2C74-4200-8860-BA4441935183}"/>
    <dataValidation allowBlank="1" showInputMessage="1" showErrorMessage="1" promptTitle="Page Number" prompt="Enter page number referentially to the other pages in this workbook." sqref="K7" xr:uid="{0657EC05-BCB0-4E95-824E-2CA4A856632C}"/>
    <dataValidation allowBlank="1" showInputMessage="1" showErrorMessage="1" promptTitle="Of Pages" prompt="Enter total number of pages in workbook." sqref="L7" xr:uid="{7A6BC2CD-4431-45A1-A99E-F0150C979CC0}"/>
    <dataValidation allowBlank="1" showInputMessage="1" showErrorMessage="1" promptTitle="Reporting Agency Name" prompt="Delete contents of this cell and enter reporting agency name." sqref="B9:F9" xr:uid="{D7B5517F-065C-4929-9F77-ADF4CC5D5338}"/>
    <dataValidation allowBlank="1" showInputMessage="1" showErrorMessage="1" promptTitle="Sub-Agency Name" prompt="Delete contents and enter sub-agency name.  If there is no sub-agency, then delete this cell." sqref="B10:F10" xr:uid="{521B9166-E5F4-402E-BC1E-3D3CF828366A}"/>
    <dataValidation allowBlank="1" showInputMessage="1" showErrorMessage="1" promptTitle="Agency Contact Name" prompt="Delete contents of this cell and enter agency contact's name" sqref="C11" xr:uid="{A594048A-9F4C-4918-B5C5-D7CB6EBDEE6A}"/>
    <dataValidation allowBlank="1" showInputMessage="1" showErrorMessage="1" promptTitle="Agency Contact Email" prompt="Delete contents of this cell and replace with agency contact's email address." sqref="D11:F11" xr:uid="{5C6CBA6D-07ED-4D60-96BA-769D070F6A85}"/>
    <dataValidation allowBlank="1" showInputMessage="1" showErrorMessage="1" promptTitle="Traveler Name " prompt="List traveler's first and last name here." sqref="B19" xr:uid="{2CA18811-E6EE-4083-912C-D8B17FA0BCA5}"/>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4191FA3A-2CB4-418C-9907-7D96C134458B}"/>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FF6C58BD-2ABF-4788-B7F5-B31933A3577E}">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AF3A3E7E-FC62-4AE4-9320-8EE152F94CD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2439774-DE8A-43D2-B214-1EBBF163BE4A}"/>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721E5581-7DD7-47E7-8510-8402C8FE77D2}"/>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1DB3C986-969B-43B3-A634-99646206027C}">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CFF31EE-111F-42DD-9446-5BD815888BC6}"/>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F7546ED7-51FB-48EE-8B55-5173B96A0B81}"/>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D17D980D-0662-43ED-90BC-A3EED8ACFA6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87A0032-E16E-4005-83BE-1233EF0A5E81}"/>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85D3FB98-A44E-4E68-886C-1AC19C99FAB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6E82CBCF-609A-4A40-A96F-367C3A960DF2}"/>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B330B54E-B017-433C-A103-973295173FF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ACBBE23D-2581-499B-987F-AB664EE33FA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513889F2-9AC7-4D09-8519-FBDCDE8E53BB}"/>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EFC6D3C0-59DB-4575-A51E-66DFDB9D06A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5560B2A6-02C9-4289-9850-3D5138F4BD26}"/>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C8BB7ED8-2BAB-4668-9253-3777C30164FF}"/>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380FBA5F-5D19-4087-A639-F7D5DE853B43}"/>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44AEF5CC-1491-4B16-90CA-D1F69FF98981}"/>
    <dataValidation allowBlank="1" showInputMessage="1" showErrorMessage="1" promptTitle="Indicate Reporting Period" prompt="Mark an X in this box if you are reporting for the period October 1st-March 31st." sqref="G9:G11" xr:uid="{438F91CA-3E62-459A-98AA-6D29EC284823}"/>
    <dataValidation allowBlank="1" showInputMessage="1" showErrorMessage="1" promptTitle="Input Reporting Period" prompt="Mark an X in this box if you are reporting for the period April 1st-September 30th." sqref="I9:I11" xr:uid="{538F9FC0-CA33-4333-BEA9-B1DBCD8D6D6F}"/>
    <dataValidation allowBlank="1" showInputMessage="1" showErrorMessage="1" promptTitle="Indicate Negative Report" prompt="Mark an X in this box if you are submitting a negative report for this reporting period." sqref="K9:K11" xr:uid="{20E82784-0076-47E0-AD94-776FBC095F3D}"/>
  </dataValidations>
  <pageMargins left="0.7" right="0.7" top="0" bottom="0.25" header="0.3" footer="0.3"/>
  <pageSetup scale="95" orientation="landscape" blackAndWhite="1"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DBE56-1236-4252-B733-5F32AB9A745C}">
  <sheetPr>
    <pageSetUpPr fitToPage="1"/>
  </sheetPr>
  <dimension ref="A1:V425"/>
  <sheetViews>
    <sheetView topLeftCell="A2" zoomScaleNormal="100" workbookViewId="0">
      <selection activeCell="K7" sqref="K7"/>
    </sheetView>
  </sheetViews>
  <sheetFormatPr defaultColWidth="8.726562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OFFICE OF THE INSPECTOR GENERAL for the reporting period OCTOBER 1, 2025-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12</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2025- MARCH 31, 2025</v>
      </c>
      <c r="I9" s="233"/>
      <c r="J9" s="242" t="str">
        <f>"REPORTING PERIOD: "&amp;Q423</f>
        <v>REPORTING PERIOD: APRIL 1 - SEPTEMBER 30, 2025</v>
      </c>
      <c r="K9" s="236" t="s">
        <v>359</v>
      </c>
      <c r="L9" s="222" t="s">
        <v>338</v>
      </c>
      <c r="M9" s="223"/>
      <c r="N9" s="19"/>
      <c r="O9" s="93"/>
    </row>
    <row r="10" spans="1:19" customFormat="1" ht="15.75" customHeight="1">
      <c r="A10" s="291"/>
      <c r="B10" s="220" t="s">
        <v>1644</v>
      </c>
      <c r="C10" s="219"/>
      <c r="D10" s="219"/>
      <c r="E10" s="219"/>
      <c r="F10" s="221"/>
      <c r="G10" s="231"/>
      <c r="H10" s="240"/>
      <c r="I10" s="234"/>
      <c r="J10" s="243"/>
      <c r="K10" s="237"/>
      <c r="L10" s="222"/>
      <c r="M10" s="223"/>
      <c r="N10" s="19"/>
      <c r="O10" s="93"/>
    </row>
    <row r="11" spans="1:19" customFormat="1" ht="38" thickBot="1">
      <c r="A11" s="291"/>
      <c r="B11" s="49" t="s">
        <v>339</v>
      </c>
      <c r="C11" s="50" t="s">
        <v>602</v>
      </c>
      <c r="D11" s="287" t="s">
        <v>601</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c r="C19" s="10"/>
      <c r="D19" s="4"/>
      <c r="E19" s="10"/>
      <c r="F19" s="10"/>
      <c r="G19" s="264"/>
      <c r="H19" s="219"/>
      <c r="I19" s="265"/>
      <c r="J19" s="55" t="s">
        <v>370</v>
      </c>
      <c r="K19" s="55"/>
      <c r="L19" s="55"/>
      <c r="M19" s="56"/>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13" thickBot="1">
      <c r="A21" s="286"/>
      <c r="B21" s="11"/>
      <c r="C21" s="11"/>
      <c r="D21" s="12"/>
      <c r="E21" s="13" t="s">
        <v>367</v>
      </c>
      <c r="F21" s="14"/>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c r="C23" s="10"/>
      <c r="D23" s="4"/>
      <c r="E23" s="10"/>
      <c r="F23" s="10"/>
      <c r="G23" s="264"/>
      <c r="H23" s="219"/>
      <c r="I23" s="265"/>
      <c r="J23" s="55" t="s">
        <v>370</v>
      </c>
      <c r="K23" s="55"/>
      <c r="L23" s="55"/>
      <c r="M23" s="56"/>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13" thickBot="1">
      <c r="A25" s="268"/>
      <c r="B25" s="11"/>
      <c r="C25" s="11"/>
      <c r="D25" s="12"/>
      <c r="E25" s="13" t="s">
        <v>367</v>
      </c>
      <c r="F25" s="14"/>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c r="C27" s="10"/>
      <c r="D27" s="4"/>
      <c r="E27" s="10"/>
      <c r="F27" s="10"/>
      <c r="G27" s="264"/>
      <c r="H27" s="219"/>
      <c r="I27" s="265"/>
      <c r="J27" s="55" t="s">
        <v>370</v>
      </c>
      <c r="K27" s="55"/>
      <c r="L27" s="55"/>
      <c r="M27" s="56"/>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c r="C31" s="10"/>
      <c r="D31" s="4"/>
      <c r="E31" s="10"/>
      <c r="F31" s="10"/>
      <c r="G31" s="264"/>
      <c r="H31" s="219"/>
      <c r="I31" s="265"/>
      <c r="J31" s="55" t="s">
        <v>370</v>
      </c>
      <c r="K31" s="55"/>
      <c r="L31" s="55"/>
      <c r="M31" s="56"/>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",2025,"- MARCH 31, ",2025)</f>
        <v>OCTOBER 1, 2025-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2FAC7-1C17-40C6-8C86-D8529CB802A3}">
  <sheetPr>
    <pageSetUpPr fitToPage="1"/>
  </sheetPr>
  <dimension ref="A1:V425"/>
  <sheetViews>
    <sheetView tabSelected="1" topLeftCell="A2" zoomScaleNormal="100" workbookViewId="0">
      <selection activeCell="B4" sqref="B4"/>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OFFICE OF NATURAL RESOURCES REVENUE for the reporting period OCTOBER 1, 2025-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13</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2025- MARCH 31, 2025</v>
      </c>
      <c r="I9" s="233"/>
      <c r="J9" s="242" t="str">
        <f>"REPORTING PERIOD: "&amp;Q423</f>
        <v>REPORTING PERIOD: APRIL 1 - SEPTEMBER 30, 2025</v>
      </c>
      <c r="K9" s="236" t="s">
        <v>359</v>
      </c>
      <c r="L9" s="222" t="s">
        <v>338</v>
      </c>
      <c r="M9" s="223"/>
      <c r="N9" s="19"/>
      <c r="O9" s="93"/>
    </row>
    <row r="10" spans="1:19" customFormat="1" ht="15.75" customHeight="1">
      <c r="A10" s="291"/>
      <c r="B10" s="220" t="s">
        <v>1645</v>
      </c>
      <c r="C10" s="219"/>
      <c r="D10" s="219"/>
      <c r="E10" s="219"/>
      <c r="F10" s="221"/>
      <c r="G10" s="231"/>
      <c r="H10" s="240"/>
      <c r="I10" s="234"/>
      <c r="J10" s="243"/>
      <c r="K10" s="237"/>
      <c r="L10" s="222"/>
      <c r="M10" s="223"/>
      <c r="N10" s="19"/>
      <c r="O10" s="93"/>
    </row>
    <row r="11" spans="1:19" customFormat="1" ht="38" thickBot="1">
      <c r="A11" s="291"/>
      <c r="B11" s="49" t="s">
        <v>339</v>
      </c>
      <c r="C11" s="50" t="s">
        <v>688</v>
      </c>
      <c r="D11" s="287" t="s">
        <v>687</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c r="C19" s="10"/>
      <c r="D19" s="4"/>
      <c r="E19" s="10"/>
      <c r="F19" s="10"/>
      <c r="G19" s="264"/>
      <c r="H19" s="219"/>
      <c r="I19" s="265"/>
      <c r="J19" s="55" t="s">
        <v>370</v>
      </c>
      <c r="K19" s="55"/>
      <c r="L19" s="55"/>
      <c r="M19" s="56"/>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13" thickBot="1">
      <c r="A21" s="286"/>
      <c r="B21" s="11"/>
      <c r="C21" s="11"/>
      <c r="D21" s="12"/>
      <c r="E21" s="13" t="s">
        <v>367</v>
      </c>
      <c r="F21" s="14"/>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c r="C23" s="10"/>
      <c r="D23" s="4"/>
      <c r="E23" s="10"/>
      <c r="F23" s="10"/>
      <c r="G23" s="264"/>
      <c r="H23" s="219"/>
      <c r="I23" s="265"/>
      <c r="J23" s="55" t="s">
        <v>370</v>
      </c>
      <c r="K23" s="55"/>
      <c r="L23" s="55"/>
      <c r="M23" s="56"/>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13" thickBot="1">
      <c r="A25" s="268"/>
      <c r="B25" s="11"/>
      <c r="C25" s="11"/>
      <c r="D25" s="12"/>
      <c r="E25" s="13" t="s">
        <v>367</v>
      </c>
      <c r="F25" s="14"/>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c r="C27" s="10"/>
      <c r="D27" s="4"/>
      <c r="E27" s="10"/>
      <c r="F27" s="10"/>
      <c r="G27" s="264"/>
      <c r="H27" s="219"/>
      <c r="I27" s="265"/>
      <c r="J27" s="55" t="s">
        <v>370</v>
      </c>
      <c r="K27" s="55"/>
      <c r="L27" s="55"/>
      <c r="M27" s="56"/>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c r="C31" s="10"/>
      <c r="D31" s="4"/>
      <c r="E31" s="10"/>
      <c r="F31" s="10"/>
      <c r="G31" s="264"/>
      <c r="H31" s="219"/>
      <c r="I31" s="265"/>
      <c r="J31" s="55" t="s">
        <v>370</v>
      </c>
      <c r="K31" s="55"/>
      <c r="L31" s="55"/>
      <c r="M31" s="56"/>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",2025,"- MARCH 31, ",2025)</f>
        <v>OCTOBER 1, 2025-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39CF1-5FD7-44BE-B39A-DE72D4E89611}">
  <sheetPr>
    <pageSetUpPr fitToPage="1"/>
  </sheetPr>
  <dimension ref="A1:V425"/>
  <sheetViews>
    <sheetView topLeftCell="A2" zoomScaleNormal="100" workbookViewId="0">
      <selection activeCell="O15" sqref="O14:O15"/>
    </sheetView>
  </sheetViews>
  <sheetFormatPr defaultColWidth="8.7265625" defaultRowHeight="12.5"/>
  <cols>
    <col min="1" max="1" width="3.81640625" style="101" customWidth="1"/>
    <col min="2" max="2" width="16.1796875" style="101" customWidth="1"/>
    <col min="3" max="3" width="17.7265625" style="101" customWidth="1"/>
    <col min="4" max="4" width="14.453125" style="101" customWidth="1"/>
    <col min="5" max="5" width="18.7265625" style="101" hidden="1" customWidth="1"/>
    <col min="6" max="6" width="14.81640625" style="101" customWidth="1"/>
    <col min="7" max="7" width="3" style="101" customWidth="1"/>
    <col min="8" max="8" width="11.26953125" style="101" customWidth="1"/>
    <col min="9" max="9" width="3" style="101" customWidth="1"/>
    <col min="10" max="10" width="12.26953125" style="101" customWidth="1"/>
    <col min="11" max="11" width="9.1796875" style="101" customWidth="1"/>
    <col min="12" max="12" width="8.81640625" style="101" customWidth="1"/>
    <col min="13" max="13" width="8" style="101" customWidth="1"/>
    <col min="14" max="14" width="0.1796875" style="101" customWidth="1"/>
    <col min="15" max="15" width="8.7265625" style="101"/>
    <col min="16" max="16" width="20.26953125" style="101" bestFit="1" customWidth="1"/>
    <col min="17" max="20" width="8.7265625" style="101"/>
    <col min="21" max="21" width="9.453125" style="101" customWidth="1"/>
    <col min="22" max="22" width="13.7265625" style="102" customWidth="1"/>
    <col min="23" max="16384" width="8.7265625" style="101"/>
  </cols>
  <sheetData>
    <row r="1" spans="1:19" s="101" customFormat="1" hidden="1"/>
    <row r="2" spans="1:19" s="101" customFormat="1" ht="13">
      <c r="J2" s="322" t="s">
        <v>331</v>
      </c>
      <c r="K2" s="323"/>
      <c r="L2" s="323"/>
      <c r="M2" s="323"/>
      <c r="P2" s="319"/>
      <c r="Q2" s="319"/>
      <c r="R2" s="319"/>
      <c r="S2" s="319"/>
    </row>
    <row r="3" spans="1:19" s="101" customFormat="1">
      <c r="J3" s="323"/>
      <c r="K3" s="323"/>
      <c r="L3" s="323"/>
      <c r="M3" s="323"/>
      <c r="P3" s="320"/>
      <c r="Q3" s="320"/>
      <c r="R3" s="320"/>
      <c r="S3" s="320"/>
    </row>
    <row r="4" spans="1:19" s="101" customFormat="1" ht="13" thickBot="1">
      <c r="J4" s="324"/>
      <c r="K4" s="324"/>
      <c r="L4" s="324"/>
      <c r="M4" s="324"/>
      <c r="P4" s="321"/>
      <c r="Q4" s="321"/>
      <c r="R4" s="321"/>
      <c r="S4" s="321"/>
    </row>
    <row r="5" spans="1:19" s="101" customFormat="1" ht="30" customHeight="1" thickTop="1" thickBot="1">
      <c r="A5" s="325" t="str">
        <f>CONCATENATE("1353 Travel Report for ",B9,", ",B10," for the reporting period ",IF(G9=0,IF(I9=0,CONCATENATE("[MARK REPORTING PERIOD]"),CONCATENATE(Q423)), CONCATENATE(Q422)))</f>
        <v>1353 Travel Report for U.S. DEPARTMENT OF THE INTERIOR, OFF. OF SURFACE MINING RECLAMATION AND ENFORCEM. for the reporting period OCTOBER 1, 2025- MARCH 31, 2025</v>
      </c>
      <c r="B5" s="326"/>
      <c r="C5" s="326"/>
      <c r="D5" s="326"/>
      <c r="E5" s="326"/>
      <c r="F5" s="326"/>
      <c r="G5" s="326"/>
      <c r="H5" s="326"/>
      <c r="I5" s="326"/>
      <c r="J5" s="326"/>
      <c r="K5" s="326"/>
      <c r="L5" s="326"/>
      <c r="M5" s="326"/>
      <c r="N5" s="143"/>
    </row>
    <row r="6" spans="1:19" s="101" customFormat="1" ht="13.5" customHeight="1" thickTop="1">
      <c r="A6" s="329" t="s">
        <v>332</v>
      </c>
      <c r="B6" s="335" t="s">
        <v>333</v>
      </c>
      <c r="C6" s="336"/>
      <c r="D6" s="336"/>
      <c r="E6" s="336"/>
      <c r="F6" s="336"/>
      <c r="G6" s="336"/>
      <c r="H6" s="336"/>
      <c r="I6" s="336"/>
      <c r="J6" s="337"/>
      <c r="K6" s="94" t="s">
        <v>334</v>
      </c>
      <c r="L6" s="94" t="s">
        <v>335</v>
      </c>
      <c r="M6" s="94" t="s">
        <v>336</v>
      </c>
      <c r="N6" s="142"/>
    </row>
    <row r="7" spans="1:19" s="101" customFormat="1" ht="20.25" customHeight="1" thickBot="1">
      <c r="A7" s="329"/>
      <c r="B7" s="338"/>
      <c r="C7" s="339"/>
      <c r="D7" s="339"/>
      <c r="E7" s="339"/>
      <c r="F7" s="339"/>
      <c r="G7" s="339"/>
      <c r="H7" s="339"/>
      <c r="I7" s="339"/>
      <c r="J7" s="340"/>
      <c r="K7" s="51">
        <v>14</v>
      </c>
      <c r="L7" s="52">
        <v>16</v>
      </c>
      <c r="M7" s="53">
        <v>2025</v>
      </c>
      <c r="N7" s="141"/>
    </row>
    <row r="8" spans="1:19" s="101" customFormat="1" ht="27.75" customHeight="1" thickTop="1" thickBot="1">
      <c r="A8" s="329"/>
      <c r="B8" s="331" t="s">
        <v>337</v>
      </c>
      <c r="C8" s="332"/>
      <c r="D8" s="332"/>
      <c r="E8" s="332"/>
      <c r="F8" s="332"/>
      <c r="G8" s="333"/>
      <c r="H8" s="333"/>
      <c r="I8" s="333"/>
      <c r="J8" s="333"/>
      <c r="K8" s="333"/>
      <c r="L8" s="332"/>
      <c r="M8" s="332"/>
      <c r="N8" s="334"/>
    </row>
    <row r="9" spans="1:19" s="101" customFormat="1" ht="18" customHeight="1" thickTop="1">
      <c r="A9" s="329"/>
      <c r="B9" s="309" t="s">
        <v>440</v>
      </c>
      <c r="C9" s="310"/>
      <c r="D9" s="310"/>
      <c r="E9" s="310"/>
      <c r="F9" s="310"/>
      <c r="G9" s="230" t="s">
        <v>359</v>
      </c>
      <c r="H9" s="239" t="str">
        <f>"REPORTING PERIOD: "&amp;Q422</f>
        <v>REPORTING PERIOD: OCTOBER 1, 2025- MARCH 31, 2025</v>
      </c>
      <c r="I9" s="233"/>
      <c r="J9" s="242" t="str">
        <f>"REPORTING PERIOD: "&amp;Q423</f>
        <v>REPORTING PERIOD: APRIL 1 - SEPTEMBER 30, 2025</v>
      </c>
      <c r="K9" s="236" t="s">
        <v>359</v>
      </c>
      <c r="L9" s="222" t="s">
        <v>338</v>
      </c>
      <c r="M9" s="223"/>
      <c r="N9" s="140"/>
      <c r="O9" s="136"/>
    </row>
    <row r="10" spans="1:19" s="101" customFormat="1" ht="15.75" customHeight="1">
      <c r="A10" s="329"/>
      <c r="B10" s="311" t="s">
        <v>1647</v>
      </c>
      <c r="C10" s="310"/>
      <c r="D10" s="310"/>
      <c r="E10" s="310"/>
      <c r="F10" s="312"/>
      <c r="G10" s="231"/>
      <c r="H10" s="240"/>
      <c r="I10" s="234"/>
      <c r="J10" s="243"/>
      <c r="K10" s="237"/>
      <c r="L10" s="222"/>
      <c r="M10" s="223"/>
      <c r="N10" s="140"/>
      <c r="O10" s="136"/>
    </row>
    <row r="11" spans="1:19" s="101" customFormat="1" ht="38" thickBot="1">
      <c r="A11" s="329"/>
      <c r="B11" s="139" t="s">
        <v>339</v>
      </c>
      <c r="C11" s="138" t="s">
        <v>604</v>
      </c>
      <c r="D11" s="287" t="s">
        <v>603</v>
      </c>
      <c r="E11" s="287"/>
      <c r="F11" s="288"/>
      <c r="G11" s="232"/>
      <c r="H11" s="241"/>
      <c r="I11" s="235"/>
      <c r="J11" s="244"/>
      <c r="K11" s="238"/>
      <c r="L11" s="224"/>
      <c r="M11" s="225"/>
      <c r="N11" s="137"/>
      <c r="O11" s="136"/>
    </row>
    <row r="12" spans="1:19" s="101" customFormat="1" ht="13" thickTop="1">
      <c r="A12" s="329"/>
      <c r="B12" s="289" t="s">
        <v>340</v>
      </c>
      <c r="C12" s="245" t="s">
        <v>341</v>
      </c>
      <c r="D12" s="216" t="s">
        <v>342</v>
      </c>
      <c r="E12" s="226" t="s">
        <v>343</v>
      </c>
      <c r="F12" s="227"/>
      <c r="G12" s="250" t="s">
        <v>344</v>
      </c>
      <c r="H12" s="251"/>
      <c r="I12" s="252"/>
      <c r="J12" s="245" t="s">
        <v>345</v>
      </c>
      <c r="K12" s="303" t="s">
        <v>346</v>
      </c>
      <c r="L12" s="246" t="s">
        <v>347</v>
      </c>
      <c r="M12" s="216" t="s">
        <v>348</v>
      </c>
      <c r="N12" s="124"/>
    </row>
    <row r="13" spans="1:19" s="101" customFormat="1" ht="34.5" customHeight="1" thickBot="1">
      <c r="A13" s="330"/>
      <c r="B13" s="290"/>
      <c r="C13" s="248"/>
      <c r="D13" s="249"/>
      <c r="E13" s="228"/>
      <c r="F13" s="229"/>
      <c r="G13" s="253"/>
      <c r="H13" s="254"/>
      <c r="I13" s="255"/>
      <c r="J13" s="308"/>
      <c r="K13" s="341"/>
      <c r="L13" s="313"/>
      <c r="M13" s="308"/>
      <c r="N13" s="135"/>
    </row>
    <row r="14" spans="1:19" s="101" customFormat="1" ht="22" thickTop="1" thickBot="1">
      <c r="A14" s="266" t="s">
        <v>349</v>
      </c>
      <c r="B14" s="92" t="s">
        <v>350</v>
      </c>
      <c r="C14" s="92" t="s">
        <v>351</v>
      </c>
      <c r="D14" s="92" t="s">
        <v>352</v>
      </c>
      <c r="E14" s="278" t="s">
        <v>353</v>
      </c>
      <c r="F14" s="278"/>
      <c r="G14" s="262" t="s">
        <v>344</v>
      </c>
      <c r="H14" s="263"/>
      <c r="I14" s="72"/>
      <c r="J14" s="134"/>
      <c r="K14" s="134"/>
      <c r="L14" s="134"/>
      <c r="M14" s="134"/>
      <c r="N14" s="110"/>
    </row>
    <row r="15" spans="1:19" s="101" customFormat="1" ht="20.5" thickBot="1">
      <c r="A15" s="267"/>
      <c r="B15" s="133" t="s">
        <v>354</v>
      </c>
      <c r="C15" s="133" t="s">
        <v>355</v>
      </c>
      <c r="D15" s="122">
        <v>40766</v>
      </c>
      <c r="E15" s="132"/>
      <c r="F15" s="120" t="s">
        <v>356</v>
      </c>
      <c r="G15" s="342" t="s">
        <v>357</v>
      </c>
      <c r="H15" s="343"/>
      <c r="I15" s="344"/>
      <c r="J15" s="131" t="s">
        <v>358</v>
      </c>
      <c r="K15" s="130"/>
      <c r="L15" s="127" t="s">
        <v>359</v>
      </c>
      <c r="M15" s="129">
        <v>280</v>
      </c>
      <c r="N15" s="110"/>
    </row>
    <row r="16" spans="1:19" s="101" customFormat="1" ht="21.5" thickBot="1">
      <c r="A16" s="267"/>
      <c r="B16" s="70" t="s">
        <v>360</v>
      </c>
      <c r="C16" s="70" t="s">
        <v>361</v>
      </c>
      <c r="D16" s="70" t="s">
        <v>362</v>
      </c>
      <c r="E16" s="269" t="s">
        <v>363</v>
      </c>
      <c r="F16" s="269"/>
      <c r="G16" s="259"/>
      <c r="H16" s="260"/>
      <c r="I16" s="261"/>
      <c r="J16" s="128" t="s">
        <v>364</v>
      </c>
      <c r="K16" s="127" t="s">
        <v>359</v>
      </c>
      <c r="L16" s="126"/>
      <c r="M16" s="125">
        <v>825</v>
      </c>
      <c r="N16" s="124"/>
    </row>
    <row r="17" spans="1:22" ht="13" thickBot="1">
      <c r="A17" s="268"/>
      <c r="B17" s="123" t="s">
        <v>365</v>
      </c>
      <c r="C17" s="123" t="s">
        <v>366</v>
      </c>
      <c r="D17" s="122">
        <v>40767</v>
      </c>
      <c r="E17" s="121" t="s">
        <v>367</v>
      </c>
      <c r="F17" s="120" t="s">
        <v>368</v>
      </c>
      <c r="G17" s="314"/>
      <c r="H17" s="315"/>
      <c r="I17" s="316"/>
      <c r="J17" s="119" t="s">
        <v>369</v>
      </c>
      <c r="K17" s="118"/>
      <c r="L17" s="118" t="s">
        <v>359</v>
      </c>
      <c r="M17" s="117">
        <v>120</v>
      </c>
      <c r="N17" s="110"/>
      <c r="V17" s="101"/>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110"/>
      <c r="V18" s="116"/>
    </row>
    <row r="19" spans="1:22">
      <c r="A19" s="327"/>
      <c r="B19" s="10"/>
      <c r="C19" s="10"/>
      <c r="D19" s="112"/>
      <c r="E19" s="10"/>
      <c r="F19" s="10"/>
      <c r="G19" s="317"/>
      <c r="H19" s="310"/>
      <c r="I19" s="318"/>
      <c r="J19" s="55" t="s">
        <v>370</v>
      </c>
      <c r="K19" s="55"/>
      <c r="L19" s="55"/>
      <c r="M19" s="56"/>
      <c r="N19" s="110"/>
      <c r="V19" s="115"/>
    </row>
    <row r="20" spans="1:22" ht="21">
      <c r="A20" s="327"/>
      <c r="B20" s="70" t="s">
        <v>360</v>
      </c>
      <c r="C20" s="70" t="s">
        <v>361</v>
      </c>
      <c r="D20" s="70" t="s">
        <v>362</v>
      </c>
      <c r="E20" s="269" t="s">
        <v>363</v>
      </c>
      <c r="F20" s="269"/>
      <c r="G20" s="259"/>
      <c r="H20" s="260"/>
      <c r="I20" s="261"/>
      <c r="J20" s="15" t="s">
        <v>371</v>
      </c>
      <c r="K20" s="16"/>
      <c r="L20" s="16"/>
      <c r="M20" s="17"/>
      <c r="N20" s="110"/>
      <c r="V20" s="111"/>
    </row>
    <row r="21" spans="1:22" ht="13" thickBot="1">
      <c r="A21" s="328"/>
      <c r="B21" s="11"/>
      <c r="C21" s="11"/>
      <c r="D21" s="12"/>
      <c r="E21" s="13" t="s">
        <v>367</v>
      </c>
      <c r="F21" s="14"/>
      <c r="G21" s="282"/>
      <c r="H21" s="283"/>
      <c r="I21" s="284"/>
      <c r="J21" s="15" t="s">
        <v>372</v>
      </c>
      <c r="K21" s="16"/>
      <c r="L21" s="16"/>
      <c r="M21" s="17"/>
      <c r="N21" s="110"/>
      <c r="V21" s="111"/>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110"/>
      <c r="V22" s="111"/>
    </row>
    <row r="23" spans="1:22" ht="13" thickBot="1">
      <c r="A23" s="267"/>
      <c r="B23" s="10"/>
      <c r="C23" s="10"/>
      <c r="D23" s="112"/>
      <c r="E23" s="10"/>
      <c r="F23" s="10"/>
      <c r="G23" s="317"/>
      <c r="H23" s="310"/>
      <c r="I23" s="318"/>
      <c r="J23" s="55" t="s">
        <v>370</v>
      </c>
      <c r="K23" s="55"/>
      <c r="L23" s="55"/>
      <c r="M23" s="56"/>
      <c r="N23" s="110"/>
      <c r="V23" s="111"/>
    </row>
    <row r="24" spans="1:22" ht="21.5" thickBot="1">
      <c r="A24" s="267"/>
      <c r="B24" s="70" t="s">
        <v>360</v>
      </c>
      <c r="C24" s="70" t="s">
        <v>361</v>
      </c>
      <c r="D24" s="70" t="s">
        <v>362</v>
      </c>
      <c r="E24" s="269" t="s">
        <v>363</v>
      </c>
      <c r="F24" s="269"/>
      <c r="G24" s="259"/>
      <c r="H24" s="260"/>
      <c r="I24" s="261"/>
      <c r="J24" s="15" t="s">
        <v>371</v>
      </c>
      <c r="K24" s="16"/>
      <c r="L24" s="16"/>
      <c r="M24" s="17"/>
      <c r="N24" s="110"/>
      <c r="V24" s="111"/>
    </row>
    <row r="25" spans="1:22" ht="13" thickBot="1">
      <c r="A25" s="268"/>
      <c r="B25" s="11"/>
      <c r="C25" s="11"/>
      <c r="D25" s="12"/>
      <c r="E25" s="13" t="s">
        <v>367</v>
      </c>
      <c r="F25" s="14"/>
      <c r="G25" s="314"/>
      <c r="H25" s="315"/>
      <c r="I25" s="316"/>
      <c r="J25" s="15" t="s">
        <v>372</v>
      </c>
      <c r="K25" s="16"/>
      <c r="L25" s="16"/>
      <c r="M25" s="17"/>
      <c r="N25" s="110"/>
      <c r="V25" s="111"/>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110"/>
      <c r="V26" s="111"/>
    </row>
    <row r="27" spans="1:22" ht="13" thickBot="1">
      <c r="A27" s="267"/>
      <c r="B27" s="10"/>
      <c r="C27" s="10"/>
      <c r="D27" s="112"/>
      <c r="E27" s="10"/>
      <c r="F27" s="10"/>
      <c r="G27" s="317"/>
      <c r="H27" s="310"/>
      <c r="I27" s="318"/>
      <c r="J27" s="55" t="s">
        <v>370</v>
      </c>
      <c r="K27" s="55"/>
      <c r="L27" s="55"/>
      <c r="M27" s="56"/>
      <c r="N27" s="110"/>
      <c r="V27" s="111"/>
    </row>
    <row r="28" spans="1:22" ht="21.5" thickBot="1">
      <c r="A28" s="267"/>
      <c r="B28" s="70" t="s">
        <v>360</v>
      </c>
      <c r="C28" s="70" t="s">
        <v>361</v>
      </c>
      <c r="D28" s="70" t="s">
        <v>362</v>
      </c>
      <c r="E28" s="269" t="s">
        <v>363</v>
      </c>
      <c r="F28" s="269"/>
      <c r="G28" s="259"/>
      <c r="H28" s="260"/>
      <c r="I28" s="261"/>
      <c r="J28" s="15" t="s">
        <v>371</v>
      </c>
      <c r="K28" s="16"/>
      <c r="L28" s="16"/>
      <c r="M28" s="17"/>
      <c r="N28" s="110"/>
      <c r="V28" s="111"/>
    </row>
    <row r="29" spans="1:22" ht="13" thickBot="1">
      <c r="A29" s="268"/>
      <c r="B29" s="11"/>
      <c r="C29" s="11"/>
      <c r="D29" s="12"/>
      <c r="E29" s="13" t="s">
        <v>367</v>
      </c>
      <c r="F29" s="14"/>
      <c r="G29" s="314"/>
      <c r="H29" s="315"/>
      <c r="I29" s="316"/>
      <c r="J29" s="15" t="s">
        <v>372</v>
      </c>
      <c r="K29" s="16"/>
      <c r="L29" s="16"/>
      <c r="M29" s="17"/>
      <c r="N29" s="110"/>
      <c r="V29" s="111"/>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110"/>
      <c r="V30" s="111"/>
    </row>
    <row r="31" spans="1:22" ht="13" thickBot="1">
      <c r="A31" s="267"/>
      <c r="B31" s="10"/>
      <c r="C31" s="10"/>
      <c r="D31" s="112"/>
      <c r="E31" s="10"/>
      <c r="F31" s="10"/>
      <c r="G31" s="317"/>
      <c r="H31" s="310"/>
      <c r="I31" s="318"/>
      <c r="J31" s="55" t="s">
        <v>370</v>
      </c>
      <c r="K31" s="55"/>
      <c r="L31" s="55"/>
      <c r="M31" s="56"/>
      <c r="N31" s="110"/>
      <c r="V31" s="111"/>
    </row>
    <row r="32" spans="1:22" ht="21.5" thickBot="1">
      <c r="A32" s="267"/>
      <c r="B32" s="70" t="s">
        <v>360</v>
      </c>
      <c r="C32" s="70" t="s">
        <v>361</v>
      </c>
      <c r="D32" s="70" t="s">
        <v>362</v>
      </c>
      <c r="E32" s="269" t="s">
        <v>363</v>
      </c>
      <c r="F32" s="269"/>
      <c r="G32" s="259"/>
      <c r="H32" s="260"/>
      <c r="I32" s="261"/>
      <c r="J32" s="15" t="s">
        <v>371</v>
      </c>
      <c r="K32" s="16"/>
      <c r="L32" s="16"/>
      <c r="M32" s="17"/>
      <c r="N32" s="110"/>
      <c r="V32" s="111"/>
    </row>
    <row r="33" spans="1:22" ht="13" thickBot="1">
      <c r="A33" s="268"/>
      <c r="B33" s="11"/>
      <c r="C33" s="11"/>
      <c r="D33" s="12"/>
      <c r="E33" s="13" t="s">
        <v>367</v>
      </c>
      <c r="F33" s="14"/>
      <c r="G33" s="314"/>
      <c r="H33" s="315"/>
      <c r="I33" s="316"/>
      <c r="J33" s="15" t="s">
        <v>372</v>
      </c>
      <c r="K33" s="16"/>
      <c r="L33" s="16"/>
      <c r="M33" s="17"/>
      <c r="N33" s="110"/>
      <c r="V33" s="111"/>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110"/>
      <c r="V34" s="111"/>
    </row>
    <row r="35" spans="1:22" ht="13" thickBot="1">
      <c r="A35" s="267"/>
      <c r="B35" s="10"/>
      <c r="C35" s="10"/>
      <c r="D35" s="112"/>
      <c r="E35" s="10"/>
      <c r="F35" s="10"/>
      <c r="G35" s="317"/>
      <c r="H35" s="310"/>
      <c r="I35" s="318"/>
      <c r="J35" s="55" t="s">
        <v>370</v>
      </c>
      <c r="K35" s="55"/>
      <c r="L35" s="55"/>
      <c r="M35" s="56"/>
      <c r="N35" s="110"/>
      <c r="V35" s="111"/>
    </row>
    <row r="36" spans="1:22" ht="21.5" thickBot="1">
      <c r="A36" s="267"/>
      <c r="B36" s="70" t="s">
        <v>360</v>
      </c>
      <c r="C36" s="70" t="s">
        <v>361</v>
      </c>
      <c r="D36" s="70" t="s">
        <v>362</v>
      </c>
      <c r="E36" s="269" t="s">
        <v>363</v>
      </c>
      <c r="F36" s="269"/>
      <c r="G36" s="259"/>
      <c r="H36" s="260"/>
      <c r="I36" s="261"/>
      <c r="J36" s="15" t="s">
        <v>371</v>
      </c>
      <c r="K36" s="16"/>
      <c r="L36" s="16"/>
      <c r="M36" s="17"/>
      <c r="N36" s="110"/>
      <c r="V36" s="111"/>
    </row>
    <row r="37" spans="1:22" ht="13" thickBot="1">
      <c r="A37" s="268"/>
      <c r="B37" s="11"/>
      <c r="C37" s="11"/>
      <c r="D37" s="12"/>
      <c r="E37" s="13" t="s">
        <v>367</v>
      </c>
      <c r="F37" s="14"/>
      <c r="G37" s="314"/>
      <c r="H37" s="315"/>
      <c r="I37" s="316"/>
      <c r="J37" s="15" t="s">
        <v>372</v>
      </c>
      <c r="K37" s="16"/>
      <c r="L37" s="16"/>
      <c r="M37" s="17"/>
      <c r="N37" s="110"/>
      <c r="V37" s="111"/>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110"/>
      <c r="V38" s="111"/>
    </row>
    <row r="39" spans="1:22" ht="13" thickBot="1">
      <c r="A39" s="267"/>
      <c r="B39" s="10"/>
      <c r="C39" s="10"/>
      <c r="D39" s="112"/>
      <c r="E39" s="10"/>
      <c r="F39" s="10"/>
      <c r="G39" s="317"/>
      <c r="H39" s="310"/>
      <c r="I39" s="318"/>
      <c r="J39" s="55" t="s">
        <v>370</v>
      </c>
      <c r="K39" s="55"/>
      <c r="L39" s="55"/>
      <c r="M39" s="56"/>
      <c r="N39" s="110"/>
      <c r="V39" s="111"/>
    </row>
    <row r="40" spans="1:22" ht="21.5" thickBot="1">
      <c r="A40" s="267"/>
      <c r="B40" s="70" t="s">
        <v>360</v>
      </c>
      <c r="C40" s="70" t="s">
        <v>361</v>
      </c>
      <c r="D40" s="70" t="s">
        <v>362</v>
      </c>
      <c r="E40" s="269" t="s">
        <v>363</v>
      </c>
      <c r="F40" s="269"/>
      <c r="G40" s="259"/>
      <c r="H40" s="260"/>
      <c r="I40" s="261"/>
      <c r="J40" s="15" t="s">
        <v>371</v>
      </c>
      <c r="K40" s="16"/>
      <c r="L40" s="16"/>
      <c r="M40" s="17"/>
      <c r="N40" s="110"/>
      <c r="V40" s="111"/>
    </row>
    <row r="41" spans="1:22" ht="13" thickBot="1">
      <c r="A41" s="268"/>
      <c r="B41" s="11"/>
      <c r="C41" s="11"/>
      <c r="D41" s="12"/>
      <c r="E41" s="13" t="s">
        <v>367</v>
      </c>
      <c r="F41" s="14"/>
      <c r="G41" s="314"/>
      <c r="H41" s="315"/>
      <c r="I41" s="316"/>
      <c r="J41" s="15" t="s">
        <v>372</v>
      </c>
      <c r="K41" s="16"/>
      <c r="L41" s="16"/>
      <c r="M41" s="17"/>
      <c r="N41" s="110"/>
      <c r="V41" s="111"/>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110"/>
      <c r="V42" s="111"/>
    </row>
    <row r="43" spans="1:22" ht="13" thickBot="1">
      <c r="A43" s="267"/>
      <c r="B43" s="10"/>
      <c r="C43" s="10"/>
      <c r="D43" s="112"/>
      <c r="E43" s="10"/>
      <c r="F43" s="10"/>
      <c r="G43" s="317"/>
      <c r="H43" s="310"/>
      <c r="I43" s="318"/>
      <c r="J43" s="55" t="s">
        <v>370</v>
      </c>
      <c r="K43" s="55"/>
      <c r="L43" s="55"/>
      <c r="M43" s="56"/>
      <c r="N43" s="110"/>
      <c r="V43" s="111"/>
    </row>
    <row r="44" spans="1:22" ht="21.5" thickBot="1">
      <c r="A44" s="267"/>
      <c r="B44" s="70" t="s">
        <v>360</v>
      </c>
      <c r="C44" s="70" t="s">
        <v>361</v>
      </c>
      <c r="D44" s="70" t="s">
        <v>362</v>
      </c>
      <c r="E44" s="269" t="s">
        <v>363</v>
      </c>
      <c r="F44" s="269"/>
      <c r="G44" s="259"/>
      <c r="H44" s="260"/>
      <c r="I44" s="261"/>
      <c r="J44" s="15" t="s">
        <v>371</v>
      </c>
      <c r="K44" s="16"/>
      <c r="L44" s="16"/>
      <c r="M44" s="17"/>
      <c r="N44" s="110"/>
      <c r="V44" s="111"/>
    </row>
    <row r="45" spans="1:22" ht="13" thickBot="1">
      <c r="A45" s="268"/>
      <c r="B45" s="11"/>
      <c r="C45" s="11"/>
      <c r="D45" s="12"/>
      <c r="E45" s="13" t="s">
        <v>367</v>
      </c>
      <c r="F45" s="14"/>
      <c r="G45" s="314"/>
      <c r="H45" s="315"/>
      <c r="I45" s="316"/>
      <c r="J45" s="15" t="s">
        <v>372</v>
      </c>
      <c r="K45" s="16"/>
      <c r="L45" s="16"/>
      <c r="M45" s="17"/>
      <c r="N45" s="110"/>
      <c r="V45" s="111"/>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110"/>
      <c r="V46" s="111"/>
    </row>
    <row r="47" spans="1:22" ht="13" thickBot="1">
      <c r="A47" s="267"/>
      <c r="B47" s="10"/>
      <c r="C47" s="10"/>
      <c r="D47" s="112"/>
      <c r="E47" s="10"/>
      <c r="F47" s="10"/>
      <c r="G47" s="317"/>
      <c r="H47" s="310"/>
      <c r="I47" s="318"/>
      <c r="J47" s="55" t="s">
        <v>370</v>
      </c>
      <c r="K47" s="55"/>
      <c r="L47" s="55"/>
      <c r="M47" s="56"/>
      <c r="N47" s="110"/>
      <c r="V47" s="111"/>
    </row>
    <row r="48" spans="1:22" ht="21.5" thickBot="1">
      <c r="A48" s="267"/>
      <c r="B48" s="70" t="s">
        <v>360</v>
      </c>
      <c r="C48" s="70" t="s">
        <v>361</v>
      </c>
      <c r="D48" s="70" t="s">
        <v>362</v>
      </c>
      <c r="E48" s="269" t="s">
        <v>363</v>
      </c>
      <c r="F48" s="269"/>
      <c r="G48" s="259"/>
      <c r="H48" s="260"/>
      <c r="I48" s="261"/>
      <c r="J48" s="15" t="s">
        <v>371</v>
      </c>
      <c r="K48" s="16"/>
      <c r="L48" s="16"/>
      <c r="M48" s="17"/>
      <c r="N48" s="110"/>
      <c r="V48" s="111"/>
    </row>
    <row r="49" spans="1:22" ht="13" thickBot="1">
      <c r="A49" s="268"/>
      <c r="B49" s="11"/>
      <c r="C49" s="11"/>
      <c r="D49" s="12"/>
      <c r="E49" s="13" t="s">
        <v>367</v>
      </c>
      <c r="F49" s="14"/>
      <c r="G49" s="314"/>
      <c r="H49" s="315"/>
      <c r="I49" s="316"/>
      <c r="J49" s="15" t="s">
        <v>372</v>
      </c>
      <c r="K49" s="16"/>
      <c r="L49" s="16"/>
      <c r="M49" s="17"/>
      <c r="N49" s="110"/>
      <c r="V49" s="111"/>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110"/>
      <c r="V50" s="111"/>
    </row>
    <row r="51" spans="1:22" ht="13" thickBot="1">
      <c r="A51" s="267"/>
      <c r="B51" s="10"/>
      <c r="C51" s="10"/>
      <c r="D51" s="112"/>
      <c r="E51" s="10"/>
      <c r="F51" s="10"/>
      <c r="G51" s="317"/>
      <c r="H51" s="310"/>
      <c r="I51" s="318"/>
      <c r="J51" s="55" t="s">
        <v>370</v>
      </c>
      <c r="K51" s="55"/>
      <c r="L51" s="55"/>
      <c r="M51" s="56"/>
      <c r="N51" s="110"/>
      <c r="V51" s="111"/>
    </row>
    <row r="52" spans="1:22" ht="21.5" thickBot="1">
      <c r="A52" s="267"/>
      <c r="B52" s="70" t="s">
        <v>360</v>
      </c>
      <c r="C52" s="70" t="s">
        <v>361</v>
      </c>
      <c r="D52" s="70" t="s">
        <v>362</v>
      </c>
      <c r="E52" s="269" t="s">
        <v>363</v>
      </c>
      <c r="F52" s="269"/>
      <c r="G52" s="259"/>
      <c r="H52" s="260"/>
      <c r="I52" s="261"/>
      <c r="J52" s="15" t="s">
        <v>371</v>
      </c>
      <c r="K52" s="16"/>
      <c r="L52" s="16"/>
      <c r="M52" s="17"/>
      <c r="N52" s="110"/>
      <c r="V52" s="111"/>
    </row>
    <row r="53" spans="1:22" ht="13" thickBot="1">
      <c r="A53" s="268"/>
      <c r="B53" s="11"/>
      <c r="C53" s="11"/>
      <c r="D53" s="12"/>
      <c r="E53" s="13" t="s">
        <v>367</v>
      </c>
      <c r="F53" s="14"/>
      <c r="G53" s="314"/>
      <c r="H53" s="315"/>
      <c r="I53" s="316"/>
      <c r="J53" s="15" t="s">
        <v>372</v>
      </c>
      <c r="K53" s="16"/>
      <c r="L53" s="16"/>
      <c r="M53" s="17"/>
      <c r="N53" s="110"/>
      <c r="V53" s="111"/>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110"/>
      <c r="V54" s="111"/>
    </row>
    <row r="55" spans="1:22" ht="13" thickBot="1">
      <c r="A55" s="267"/>
      <c r="B55" s="10"/>
      <c r="C55" s="10"/>
      <c r="D55" s="112"/>
      <c r="E55" s="10"/>
      <c r="F55" s="10"/>
      <c r="G55" s="317"/>
      <c r="H55" s="310"/>
      <c r="I55" s="318"/>
      <c r="J55" s="55" t="s">
        <v>370</v>
      </c>
      <c r="K55" s="55"/>
      <c r="L55" s="55"/>
      <c r="M55" s="56"/>
      <c r="N55" s="110"/>
      <c r="P55" s="113"/>
      <c r="V55" s="111"/>
    </row>
    <row r="56" spans="1:22" ht="21.5" thickBot="1">
      <c r="A56" s="267"/>
      <c r="B56" s="70" t="s">
        <v>360</v>
      </c>
      <c r="C56" s="70" t="s">
        <v>361</v>
      </c>
      <c r="D56" s="70" t="s">
        <v>362</v>
      </c>
      <c r="E56" s="269" t="s">
        <v>363</v>
      </c>
      <c r="F56" s="269"/>
      <c r="G56" s="259"/>
      <c r="H56" s="260"/>
      <c r="I56" s="261"/>
      <c r="J56" s="15" t="s">
        <v>371</v>
      </c>
      <c r="K56" s="16"/>
      <c r="L56" s="16"/>
      <c r="M56" s="17"/>
      <c r="N56" s="110"/>
      <c r="V56" s="111"/>
    </row>
    <row r="57" spans="1:22" s="113" customFormat="1" ht="13" thickBot="1">
      <c r="A57" s="268"/>
      <c r="B57" s="11"/>
      <c r="C57" s="11"/>
      <c r="D57" s="12"/>
      <c r="E57" s="13" t="s">
        <v>367</v>
      </c>
      <c r="F57" s="14"/>
      <c r="G57" s="314"/>
      <c r="H57" s="315"/>
      <c r="I57" s="316"/>
      <c r="J57" s="15" t="s">
        <v>372</v>
      </c>
      <c r="K57" s="16"/>
      <c r="L57" s="16"/>
      <c r="M57" s="17"/>
      <c r="N57" s="114"/>
      <c r="P57" s="101"/>
      <c r="Q57" s="101"/>
      <c r="V57" s="111"/>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110"/>
      <c r="V58" s="111"/>
    </row>
    <row r="59" spans="1:22" ht="13" thickBot="1">
      <c r="A59" s="267"/>
      <c r="B59" s="10"/>
      <c r="C59" s="10"/>
      <c r="D59" s="112"/>
      <c r="E59" s="10"/>
      <c r="F59" s="10"/>
      <c r="G59" s="317"/>
      <c r="H59" s="310"/>
      <c r="I59" s="318"/>
      <c r="J59" s="55" t="s">
        <v>370</v>
      </c>
      <c r="K59" s="55"/>
      <c r="L59" s="55"/>
      <c r="M59" s="56"/>
      <c r="N59" s="110"/>
      <c r="V59" s="111"/>
    </row>
    <row r="60" spans="1:22" ht="21.5" thickBot="1">
      <c r="A60" s="267"/>
      <c r="B60" s="70" t="s">
        <v>360</v>
      </c>
      <c r="C60" s="70" t="s">
        <v>361</v>
      </c>
      <c r="D60" s="70" t="s">
        <v>362</v>
      </c>
      <c r="E60" s="269" t="s">
        <v>363</v>
      </c>
      <c r="F60" s="269"/>
      <c r="G60" s="259"/>
      <c r="H60" s="260"/>
      <c r="I60" s="261"/>
      <c r="J60" s="15" t="s">
        <v>371</v>
      </c>
      <c r="K60" s="16"/>
      <c r="L60" s="16"/>
      <c r="M60" s="17"/>
      <c r="N60" s="110"/>
      <c r="V60" s="111"/>
    </row>
    <row r="61" spans="1:22" ht="13" thickBot="1">
      <c r="A61" s="268"/>
      <c r="B61" s="11"/>
      <c r="C61" s="11"/>
      <c r="D61" s="12"/>
      <c r="E61" s="13" t="s">
        <v>367</v>
      </c>
      <c r="F61" s="14"/>
      <c r="G61" s="314"/>
      <c r="H61" s="315"/>
      <c r="I61" s="316"/>
      <c r="J61" s="15" t="s">
        <v>372</v>
      </c>
      <c r="K61" s="16"/>
      <c r="L61" s="16"/>
      <c r="M61" s="17"/>
      <c r="N61" s="110"/>
      <c r="V61" s="111"/>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110"/>
      <c r="V62" s="111"/>
    </row>
    <row r="63" spans="1:22" ht="13" thickBot="1">
      <c r="A63" s="267"/>
      <c r="B63" s="10"/>
      <c r="C63" s="10"/>
      <c r="D63" s="112"/>
      <c r="E63" s="10"/>
      <c r="F63" s="10"/>
      <c r="G63" s="317"/>
      <c r="H63" s="310"/>
      <c r="I63" s="318"/>
      <c r="J63" s="55" t="s">
        <v>370</v>
      </c>
      <c r="K63" s="55"/>
      <c r="L63" s="55"/>
      <c r="M63" s="56"/>
      <c r="N63" s="110"/>
      <c r="V63" s="111"/>
    </row>
    <row r="64" spans="1:22" ht="21.5" thickBot="1">
      <c r="A64" s="267"/>
      <c r="B64" s="70" t="s">
        <v>360</v>
      </c>
      <c r="C64" s="70" t="s">
        <v>361</v>
      </c>
      <c r="D64" s="70" t="s">
        <v>362</v>
      </c>
      <c r="E64" s="269" t="s">
        <v>363</v>
      </c>
      <c r="F64" s="269"/>
      <c r="G64" s="259"/>
      <c r="H64" s="260"/>
      <c r="I64" s="261"/>
      <c r="J64" s="15" t="s">
        <v>371</v>
      </c>
      <c r="K64" s="16"/>
      <c r="L64" s="16"/>
      <c r="M64" s="17"/>
      <c r="N64" s="110"/>
      <c r="V64" s="111"/>
    </row>
    <row r="65" spans="1:22" ht="13" thickBot="1">
      <c r="A65" s="268"/>
      <c r="B65" s="11"/>
      <c r="C65" s="11"/>
      <c r="D65" s="12"/>
      <c r="E65" s="13" t="s">
        <v>367</v>
      </c>
      <c r="F65" s="14"/>
      <c r="G65" s="314"/>
      <c r="H65" s="315"/>
      <c r="I65" s="316"/>
      <c r="J65" s="15" t="s">
        <v>372</v>
      </c>
      <c r="K65" s="16"/>
      <c r="L65" s="16"/>
      <c r="M65" s="17"/>
      <c r="N65" s="110"/>
      <c r="V65" s="111"/>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110"/>
      <c r="V66" s="111"/>
    </row>
    <row r="67" spans="1:22" ht="13" thickBot="1">
      <c r="A67" s="267"/>
      <c r="B67" s="10"/>
      <c r="C67" s="10"/>
      <c r="D67" s="112"/>
      <c r="E67" s="10"/>
      <c r="F67" s="10"/>
      <c r="G67" s="317"/>
      <c r="H67" s="310"/>
      <c r="I67" s="318"/>
      <c r="J67" s="55" t="s">
        <v>370</v>
      </c>
      <c r="K67" s="55"/>
      <c r="L67" s="55"/>
      <c r="M67" s="56"/>
      <c r="N67" s="110"/>
      <c r="V67" s="111"/>
    </row>
    <row r="68" spans="1:22" ht="21.5" thickBot="1">
      <c r="A68" s="267"/>
      <c r="B68" s="70" t="s">
        <v>360</v>
      </c>
      <c r="C68" s="70" t="s">
        <v>361</v>
      </c>
      <c r="D68" s="70" t="s">
        <v>362</v>
      </c>
      <c r="E68" s="269" t="s">
        <v>363</v>
      </c>
      <c r="F68" s="269"/>
      <c r="G68" s="259"/>
      <c r="H68" s="260"/>
      <c r="I68" s="261"/>
      <c r="J68" s="15" t="s">
        <v>371</v>
      </c>
      <c r="K68" s="16"/>
      <c r="L68" s="16"/>
      <c r="M68" s="17"/>
      <c r="N68" s="110"/>
      <c r="V68" s="111"/>
    </row>
    <row r="69" spans="1:22" ht="13" thickBot="1">
      <c r="A69" s="268"/>
      <c r="B69" s="11"/>
      <c r="C69" s="11"/>
      <c r="D69" s="12"/>
      <c r="E69" s="13" t="s">
        <v>367</v>
      </c>
      <c r="F69" s="14"/>
      <c r="G69" s="314"/>
      <c r="H69" s="315"/>
      <c r="I69" s="316"/>
      <c r="J69" s="15" t="s">
        <v>372</v>
      </c>
      <c r="K69" s="16"/>
      <c r="L69" s="16"/>
      <c r="M69" s="17"/>
      <c r="N69" s="110"/>
      <c r="V69" s="111"/>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110"/>
      <c r="V70" s="111"/>
    </row>
    <row r="71" spans="1:22" ht="13" thickBot="1">
      <c r="A71" s="267"/>
      <c r="B71" s="10"/>
      <c r="C71" s="10"/>
      <c r="D71" s="112"/>
      <c r="E71" s="10"/>
      <c r="F71" s="10"/>
      <c r="G71" s="317"/>
      <c r="H71" s="310"/>
      <c r="I71" s="318"/>
      <c r="J71" s="55" t="s">
        <v>370</v>
      </c>
      <c r="K71" s="55"/>
      <c r="L71" s="55"/>
      <c r="M71" s="56"/>
      <c r="N71" s="110"/>
      <c r="V71" s="111"/>
    </row>
    <row r="72" spans="1:22" ht="21.5" thickBot="1">
      <c r="A72" s="267"/>
      <c r="B72" s="70" t="s">
        <v>360</v>
      </c>
      <c r="C72" s="70" t="s">
        <v>361</v>
      </c>
      <c r="D72" s="70" t="s">
        <v>362</v>
      </c>
      <c r="E72" s="269" t="s">
        <v>363</v>
      </c>
      <c r="F72" s="269"/>
      <c r="G72" s="259"/>
      <c r="H72" s="260"/>
      <c r="I72" s="261"/>
      <c r="J72" s="15" t="s">
        <v>371</v>
      </c>
      <c r="K72" s="16"/>
      <c r="L72" s="16"/>
      <c r="M72" s="17"/>
      <c r="N72" s="110"/>
      <c r="V72" s="111"/>
    </row>
    <row r="73" spans="1:22" ht="13" thickBot="1">
      <c r="A73" s="268"/>
      <c r="B73" s="11"/>
      <c r="C73" s="11"/>
      <c r="D73" s="12"/>
      <c r="E73" s="13" t="s">
        <v>367</v>
      </c>
      <c r="F73" s="14"/>
      <c r="G73" s="314"/>
      <c r="H73" s="315"/>
      <c r="I73" s="316"/>
      <c r="J73" s="15" t="s">
        <v>372</v>
      </c>
      <c r="K73" s="16"/>
      <c r="L73" s="16"/>
      <c r="M73" s="17"/>
      <c r="N73" s="110"/>
      <c r="V73" s="111"/>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110"/>
      <c r="V74" s="111"/>
    </row>
    <row r="75" spans="1:22" ht="13" thickBot="1">
      <c r="A75" s="267"/>
      <c r="B75" s="10"/>
      <c r="C75" s="10"/>
      <c r="D75" s="112"/>
      <c r="E75" s="10"/>
      <c r="F75" s="10"/>
      <c r="G75" s="317"/>
      <c r="H75" s="310"/>
      <c r="I75" s="318"/>
      <c r="J75" s="55" t="s">
        <v>370</v>
      </c>
      <c r="K75" s="55"/>
      <c r="L75" s="55"/>
      <c r="M75" s="56"/>
      <c r="N75" s="110"/>
      <c r="V75" s="111"/>
    </row>
    <row r="76" spans="1:22" ht="21.5" thickBot="1">
      <c r="A76" s="267"/>
      <c r="B76" s="70" t="s">
        <v>360</v>
      </c>
      <c r="C76" s="70" t="s">
        <v>361</v>
      </c>
      <c r="D76" s="70" t="s">
        <v>362</v>
      </c>
      <c r="E76" s="269" t="s">
        <v>363</v>
      </c>
      <c r="F76" s="269"/>
      <c r="G76" s="259"/>
      <c r="H76" s="260"/>
      <c r="I76" s="261"/>
      <c r="J76" s="15" t="s">
        <v>371</v>
      </c>
      <c r="K76" s="16"/>
      <c r="L76" s="16"/>
      <c r="M76" s="17"/>
      <c r="N76" s="110"/>
      <c r="V76" s="111"/>
    </row>
    <row r="77" spans="1:22" ht="13" thickBot="1">
      <c r="A77" s="268"/>
      <c r="B77" s="11"/>
      <c r="C77" s="11"/>
      <c r="D77" s="12"/>
      <c r="E77" s="13" t="s">
        <v>367</v>
      </c>
      <c r="F77" s="14"/>
      <c r="G77" s="314"/>
      <c r="H77" s="315"/>
      <c r="I77" s="316"/>
      <c r="J77" s="15" t="s">
        <v>372</v>
      </c>
      <c r="K77" s="16"/>
      <c r="L77" s="16"/>
      <c r="M77" s="17"/>
      <c r="N77" s="110"/>
      <c r="V77" s="111"/>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110"/>
      <c r="V78" s="111"/>
    </row>
    <row r="79" spans="1:22" ht="13" thickBot="1">
      <c r="A79" s="267"/>
      <c r="B79" s="10"/>
      <c r="C79" s="10"/>
      <c r="D79" s="112"/>
      <c r="E79" s="10"/>
      <c r="F79" s="10"/>
      <c r="G79" s="317"/>
      <c r="H79" s="310"/>
      <c r="I79" s="318"/>
      <c r="J79" s="55" t="s">
        <v>370</v>
      </c>
      <c r="K79" s="55"/>
      <c r="L79" s="55"/>
      <c r="M79" s="56"/>
      <c r="N79" s="110"/>
      <c r="V79" s="111"/>
    </row>
    <row r="80" spans="1:22" ht="21.5" thickBot="1">
      <c r="A80" s="267"/>
      <c r="B80" s="70" t="s">
        <v>360</v>
      </c>
      <c r="C80" s="70" t="s">
        <v>361</v>
      </c>
      <c r="D80" s="70" t="s">
        <v>362</v>
      </c>
      <c r="E80" s="269" t="s">
        <v>363</v>
      </c>
      <c r="F80" s="269"/>
      <c r="G80" s="259"/>
      <c r="H80" s="260"/>
      <c r="I80" s="261"/>
      <c r="J80" s="15" t="s">
        <v>371</v>
      </c>
      <c r="K80" s="16"/>
      <c r="L80" s="16"/>
      <c r="M80" s="17"/>
      <c r="N80" s="110"/>
      <c r="V80" s="111"/>
    </row>
    <row r="81" spans="1:22" ht="13" thickBot="1">
      <c r="A81" s="268"/>
      <c r="B81" s="11"/>
      <c r="C81" s="11"/>
      <c r="D81" s="12"/>
      <c r="E81" s="13" t="s">
        <v>367</v>
      </c>
      <c r="F81" s="14"/>
      <c r="G81" s="314"/>
      <c r="H81" s="315"/>
      <c r="I81" s="316"/>
      <c r="J81" s="15" t="s">
        <v>372</v>
      </c>
      <c r="K81" s="16"/>
      <c r="L81" s="16"/>
      <c r="M81" s="17"/>
      <c r="N81" s="110"/>
      <c r="V81" s="111"/>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110"/>
      <c r="V82" s="111"/>
    </row>
    <row r="83" spans="1:22" ht="13" thickBot="1">
      <c r="A83" s="267"/>
      <c r="B83" s="10"/>
      <c r="C83" s="10"/>
      <c r="D83" s="112"/>
      <c r="E83" s="10"/>
      <c r="F83" s="10"/>
      <c r="G83" s="317"/>
      <c r="H83" s="310"/>
      <c r="I83" s="318"/>
      <c r="J83" s="55" t="s">
        <v>370</v>
      </c>
      <c r="K83" s="55"/>
      <c r="L83" s="55"/>
      <c r="M83" s="56"/>
      <c r="N83" s="110"/>
      <c r="V83" s="111"/>
    </row>
    <row r="84" spans="1:22" ht="21.5" thickBot="1">
      <c r="A84" s="267"/>
      <c r="B84" s="70" t="s">
        <v>360</v>
      </c>
      <c r="C84" s="70" t="s">
        <v>361</v>
      </c>
      <c r="D84" s="70" t="s">
        <v>362</v>
      </c>
      <c r="E84" s="269" t="s">
        <v>363</v>
      </c>
      <c r="F84" s="269"/>
      <c r="G84" s="259"/>
      <c r="H84" s="260"/>
      <c r="I84" s="261"/>
      <c r="J84" s="15" t="s">
        <v>371</v>
      </c>
      <c r="K84" s="16"/>
      <c r="L84" s="16"/>
      <c r="M84" s="17"/>
      <c r="N84" s="110"/>
      <c r="V84" s="111"/>
    </row>
    <row r="85" spans="1:22" ht="13" thickBot="1">
      <c r="A85" s="268"/>
      <c r="B85" s="11"/>
      <c r="C85" s="11"/>
      <c r="D85" s="12"/>
      <c r="E85" s="13" t="s">
        <v>367</v>
      </c>
      <c r="F85" s="14"/>
      <c r="G85" s="314"/>
      <c r="H85" s="315"/>
      <c r="I85" s="316"/>
      <c r="J85" s="15" t="s">
        <v>372</v>
      </c>
      <c r="K85" s="16"/>
      <c r="L85" s="16"/>
      <c r="M85" s="17"/>
      <c r="N85" s="110"/>
      <c r="V85" s="111"/>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110"/>
      <c r="V86" s="111"/>
    </row>
    <row r="87" spans="1:22" ht="13" thickBot="1">
      <c r="A87" s="267"/>
      <c r="B87" s="10"/>
      <c r="C87" s="10"/>
      <c r="D87" s="112"/>
      <c r="E87" s="10"/>
      <c r="F87" s="10"/>
      <c r="G87" s="317"/>
      <c r="H87" s="310"/>
      <c r="I87" s="318"/>
      <c r="J87" s="55" t="s">
        <v>370</v>
      </c>
      <c r="K87" s="55"/>
      <c r="L87" s="55"/>
      <c r="M87" s="56"/>
      <c r="N87" s="110"/>
      <c r="V87" s="111"/>
    </row>
    <row r="88" spans="1:22" ht="21.5" thickBot="1">
      <c r="A88" s="267"/>
      <c r="B88" s="70" t="s">
        <v>360</v>
      </c>
      <c r="C88" s="70" t="s">
        <v>361</v>
      </c>
      <c r="D88" s="70" t="s">
        <v>362</v>
      </c>
      <c r="E88" s="269" t="s">
        <v>363</v>
      </c>
      <c r="F88" s="269"/>
      <c r="G88" s="259"/>
      <c r="H88" s="260"/>
      <c r="I88" s="261"/>
      <c r="J88" s="15" t="s">
        <v>371</v>
      </c>
      <c r="K88" s="16"/>
      <c r="L88" s="16"/>
      <c r="M88" s="17"/>
      <c r="N88" s="110"/>
      <c r="V88" s="111"/>
    </row>
    <row r="89" spans="1:22" ht="13" thickBot="1">
      <c r="A89" s="268"/>
      <c r="B89" s="11"/>
      <c r="C89" s="11"/>
      <c r="D89" s="12"/>
      <c r="E89" s="13" t="s">
        <v>367</v>
      </c>
      <c r="F89" s="14"/>
      <c r="G89" s="314"/>
      <c r="H89" s="315"/>
      <c r="I89" s="316"/>
      <c r="J89" s="15" t="s">
        <v>372</v>
      </c>
      <c r="K89" s="16"/>
      <c r="L89" s="16"/>
      <c r="M89" s="17"/>
      <c r="N89" s="110"/>
      <c r="V89" s="111"/>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110"/>
      <c r="V90" s="111"/>
    </row>
    <row r="91" spans="1:22" ht="13" thickBot="1">
      <c r="A91" s="267"/>
      <c r="B91" s="10"/>
      <c r="C91" s="10"/>
      <c r="D91" s="112"/>
      <c r="E91" s="10"/>
      <c r="F91" s="10"/>
      <c r="G91" s="317"/>
      <c r="H91" s="310"/>
      <c r="I91" s="318"/>
      <c r="J91" s="55" t="s">
        <v>370</v>
      </c>
      <c r="K91" s="55"/>
      <c r="L91" s="55"/>
      <c r="M91" s="56"/>
      <c r="N91" s="110"/>
      <c r="V91" s="111"/>
    </row>
    <row r="92" spans="1:22" ht="21.5" thickBot="1">
      <c r="A92" s="267"/>
      <c r="B92" s="70" t="s">
        <v>360</v>
      </c>
      <c r="C92" s="70" t="s">
        <v>361</v>
      </c>
      <c r="D92" s="70" t="s">
        <v>362</v>
      </c>
      <c r="E92" s="269" t="s">
        <v>363</v>
      </c>
      <c r="F92" s="269"/>
      <c r="G92" s="259"/>
      <c r="H92" s="260"/>
      <c r="I92" s="261"/>
      <c r="J92" s="15" t="s">
        <v>371</v>
      </c>
      <c r="K92" s="16"/>
      <c r="L92" s="16"/>
      <c r="M92" s="17"/>
      <c r="N92" s="110"/>
      <c r="V92" s="111"/>
    </row>
    <row r="93" spans="1:22" ht="13" thickBot="1">
      <c r="A93" s="268"/>
      <c r="B93" s="11"/>
      <c r="C93" s="11"/>
      <c r="D93" s="12"/>
      <c r="E93" s="13" t="s">
        <v>367</v>
      </c>
      <c r="F93" s="14"/>
      <c r="G93" s="314"/>
      <c r="H93" s="315"/>
      <c r="I93" s="316"/>
      <c r="J93" s="15" t="s">
        <v>372</v>
      </c>
      <c r="K93" s="16"/>
      <c r="L93" s="16"/>
      <c r="M93" s="17"/>
      <c r="N93" s="110"/>
      <c r="V93" s="111"/>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110"/>
      <c r="V94" s="111"/>
    </row>
    <row r="95" spans="1:22" ht="13" thickBot="1">
      <c r="A95" s="267"/>
      <c r="B95" s="10"/>
      <c r="C95" s="10"/>
      <c r="D95" s="112"/>
      <c r="E95" s="10"/>
      <c r="F95" s="10"/>
      <c r="G95" s="317"/>
      <c r="H95" s="310"/>
      <c r="I95" s="318"/>
      <c r="J95" s="55" t="s">
        <v>370</v>
      </c>
      <c r="K95" s="55"/>
      <c r="L95" s="55"/>
      <c r="M95" s="56"/>
      <c r="N95" s="110"/>
      <c r="V95" s="111"/>
    </row>
    <row r="96" spans="1:22" ht="21.5" thickBot="1">
      <c r="A96" s="267"/>
      <c r="B96" s="70" t="s">
        <v>360</v>
      </c>
      <c r="C96" s="70" t="s">
        <v>361</v>
      </c>
      <c r="D96" s="70" t="s">
        <v>362</v>
      </c>
      <c r="E96" s="269" t="s">
        <v>363</v>
      </c>
      <c r="F96" s="269"/>
      <c r="G96" s="259"/>
      <c r="H96" s="260"/>
      <c r="I96" s="261"/>
      <c r="J96" s="15" t="s">
        <v>371</v>
      </c>
      <c r="K96" s="16"/>
      <c r="L96" s="16"/>
      <c r="M96" s="17"/>
      <c r="N96" s="110"/>
      <c r="V96" s="111"/>
    </row>
    <row r="97" spans="1:22" ht="13" thickBot="1">
      <c r="A97" s="268"/>
      <c r="B97" s="11"/>
      <c r="C97" s="11"/>
      <c r="D97" s="12"/>
      <c r="E97" s="13" t="s">
        <v>367</v>
      </c>
      <c r="F97" s="14"/>
      <c r="G97" s="314"/>
      <c r="H97" s="315"/>
      <c r="I97" s="316"/>
      <c r="J97" s="15" t="s">
        <v>372</v>
      </c>
      <c r="K97" s="16"/>
      <c r="L97" s="16"/>
      <c r="M97" s="17"/>
      <c r="N97" s="110"/>
      <c r="V97" s="111"/>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110"/>
      <c r="V98" s="111"/>
    </row>
    <row r="99" spans="1:22" ht="13" thickBot="1">
      <c r="A99" s="267"/>
      <c r="B99" s="10"/>
      <c r="C99" s="10"/>
      <c r="D99" s="112"/>
      <c r="E99" s="10"/>
      <c r="F99" s="10"/>
      <c r="G99" s="317"/>
      <c r="H99" s="310"/>
      <c r="I99" s="318"/>
      <c r="J99" s="55" t="s">
        <v>370</v>
      </c>
      <c r="K99" s="55"/>
      <c r="L99" s="55"/>
      <c r="M99" s="56"/>
      <c r="N99" s="110"/>
      <c r="V99" s="111"/>
    </row>
    <row r="100" spans="1:22" ht="21.5" thickBot="1">
      <c r="A100" s="267"/>
      <c r="B100" s="70" t="s">
        <v>360</v>
      </c>
      <c r="C100" s="70" t="s">
        <v>361</v>
      </c>
      <c r="D100" s="70" t="s">
        <v>362</v>
      </c>
      <c r="E100" s="269" t="s">
        <v>363</v>
      </c>
      <c r="F100" s="269"/>
      <c r="G100" s="259"/>
      <c r="H100" s="260"/>
      <c r="I100" s="261"/>
      <c r="J100" s="15" t="s">
        <v>371</v>
      </c>
      <c r="K100" s="16"/>
      <c r="L100" s="16"/>
      <c r="M100" s="17"/>
      <c r="N100" s="110"/>
      <c r="V100" s="111"/>
    </row>
    <row r="101" spans="1:22" ht="13" thickBot="1">
      <c r="A101" s="268"/>
      <c r="B101" s="11"/>
      <c r="C101" s="11"/>
      <c r="D101" s="12"/>
      <c r="E101" s="13" t="s">
        <v>367</v>
      </c>
      <c r="F101" s="14"/>
      <c r="G101" s="314"/>
      <c r="H101" s="315"/>
      <c r="I101" s="316"/>
      <c r="J101" s="15" t="s">
        <v>372</v>
      </c>
      <c r="K101" s="16"/>
      <c r="L101" s="16"/>
      <c r="M101" s="17"/>
      <c r="N101" s="110"/>
      <c r="V101" s="111"/>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110"/>
      <c r="V102" s="111"/>
    </row>
    <row r="103" spans="1:22" ht="13" thickBot="1">
      <c r="A103" s="267"/>
      <c r="B103" s="10"/>
      <c r="C103" s="10"/>
      <c r="D103" s="112"/>
      <c r="E103" s="10"/>
      <c r="F103" s="10"/>
      <c r="G103" s="317"/>
      <c r="H103" s="310"/>
      <c r="I103" s="318"/>
      <c r="J103" s="55" t="s">
        <v>370</v>
      </c>
      <c r="K103" s="55"/>
      <c r="L103" s="55"/>
      <c r="M103" s="56"/>
      <c r="N103" s="110"/>
      <c r="V103" s="111"/>
    </row>
    <row r="104" spans="1:22" ht="21.5" thickBot="1">
      <c r="A104" s="267"/>
      <c r="B104" s="70" t="s">
        <v>360</v>
      </c>
      <c r="C104" s="70" t="s">
        <v>361</v>
      </c>
      <c r="D104" s="70" t="s">
        <v>362</v>
      </c>
      <c r="E104" s="269" t="s">
        <v>363</v>
      </c>
      <c r="F104" s="269"/>
      <c r="G104" s="259"/>
      <c r="H104" s="260"/>
      <c r="I104" s="261"/>
      <c r="J104" s="15" t="s">
        <v>371</v>
      </c>
      <c r="K104" s="16"/>
      <c r="L104" s="16"/>
      <c r="M104" s="17"/>
      <c r="N104" s="110"/>
      <c r="V104" s="111"/>
    </row>
    <row r="105" spans="1:22" ht="13" thickBot="1">
      <c r="A105" s="268"/>
      <c r="B105" s="11"/>
      <c r="C105" s="11"/>
      <c r="D105" s="12"/>
      <c r="E105" s="13" t="s">
        <v>367</v>
      </c>
      <c r="F105" s="14"/>
      <c r="G105" s="314"/>
      <c r="H105" s="315"/>
      <c r="I105" s="316"/>
      <c r="J105" s="15" t="s">
        <v>372</v>
      </c>
      <c r="K105" s="16"/>
      <c r="L105" s="16"/>
      <c r="M105" s="17"/>
      <c r="N105" s="110"/>
      <c r="V105" s="111"/>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110"/>
      <c r="V106" s="111"/>
    </row>
    <row r="107" spans="1:22" ht="13" thickBot="1">
      <c r="A107" s="267"/>
      <c r="B107" s="10"/>
      <c r="C107" s="10"/>
      <c r="D107" s="112"/>
      <c r="E107" s="10"/>
      <c r="F107" s="10"/>
      <c r="G107" s="317"/>
      <c r="H107" s="310"/>
      <c r="I107" s="318"/>
      <c r="J107" s="55" t="s">
        <v>370</v>
      </c>
      <c r="K107" s="55"/>
      <c r="L107" s="55"/>
      <c r="M107" s="56"/>
      <c r="N107" s="110"/>
      <c r="V107" s="111"/>
    </row>
    <row r="108" spans="1:22" ht="21.5" thickBot="1">
      <c r="A108" s="267"/>
      <c r="B108" s="70" t="s">
        <v>360</v>
      </c>
      <c r="C108" s="70" t="s">
        <v>361</v>
      </c>
      <c r="D108" s="70" t="s">
        <v>362</v>
      </c>
      <c r="E108" s="269" t="s">
        <v>363</v>
      </c>
      <c r="F108" s="269"/>
      <c r="G108" s="259"/>
      <c r="H108" s="260"/>
      <c r="I108" s="261"/>
      <c r="J108" s="15" t="s">
        <v>371</v>
      </c>
      <c r="K108" s="16"/>
      <c r="L108" s="16"/>
      <c r="M108" s="17"/>
      <c r="N108" s="110"/>
      <c r="V108" s="111"/>
    </row>
    <row r="109" spans="1:22" ht="13" thickBot="1">
      <c r="A109" s="268"/>
      <c r="B109" s="11"/>
      <c r="C109" s="11"/>
      <c r="D109" s="12"/>
      <c r="E109" s="13" t="s">
        <v>367</v>
      </c>
      <c r="F109" s="14"/>
      <c r="G109" s="314"/>
      <c r="H109" s="315"/>
      <c r="I109" s="316"/>
      <c r="J109" s="15" t="s">
        <v>372</v>
      </c>
      <c r="K109" s="16"/>
      <c r="L109" s="16"/>
      <c r="M109" s="17"/>
      <c r="N109" s="110"/>
      <c r="V109" s="111"/>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110"/>
      <c r="V110" s="111"/>
    </row>
    <row r="111" spans="1:22" ht="13" thickBot="1">
      <c r="A111" s="267"/>
      <c r="B111" s="10"/>
      <c r="C111" s="10"/>
      <c r="D111" s="112"/>
      <c r="E111" s="10"/>
      <c r="F111" s="10"/>
      <c r="G111" s="317"/>
      <c r="H111" s="310"/>
      <c r="I111" s="318"/>
      <c r="J111" s="55" t="s">
        <v>370</v>
      </c>
      <c r="K111" s="55"/>
      <c r="L111" s="55"/>
      <c r="M111" s="56"/>
      <c r="N111" s="110"/>
      <c r="V111" s="111"/>
    </row>
    <row r="112" spans="1:22" ht="21.5" thickBot="1">
      <c r="A112" s="267"/>
      <c r="B112" s="70" t="s">
        <v>360</v>
      </c>
      <c r="C112" s="70" t="s">
        <v>361</v>
      </c>
      <c r="D112" s="70" t="s">
        <v>362</v>
      </c>
      <c r="E112" s="269" t="s">
        <v>363</v>
      </c>
      <c r="F112" s="269"/>
      <c r="G112" s="259"/>
      <c r="H112" s="260"/>
      <c r="I112" s="261"/>
      <c r="J112" s="15" t="s">
        <v>371</v>
      </c>
      <c r="K112" s="16"/>
      <c r="L112" s="16"/>
      <c r="M112" s="17"/>
      <c r="N112" s="110"/>
      <c r="V112" s="111"/>
    </row>
    <row r="113" spans="1:22" ht="13" thickBot="1">
      <c r="A113" s="268"/>
      <c r="B113" s="11"/>
      <c r="C113" s="11"/>
      <c r="D113" s="12"/>
      <c r="E113" s="13" t="s">
        <v>367</v>
      </c>
      <c r="F113" s="14"/>
      <c r="G113" s="314"/>
      <c r="H113" s="315"/>
      <c r="I113" s="316"/>
      <c r="J113" s="15" t="s">
        <v>372</v>
      </c>
      <c r="K113" s="16"/>
      <c r="L113" s="16"/>
      <c r="M113" s="17"/>
      <c r="N113" s="110"/>
      <c r="V113" s="111"/>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110"/>
      <c r="V114" s="111"/>
    </row>
    <row r="115" spans="1:22" ht="13" thickBot="1">
      <c r="A115" s="267"/>
      <c r="B115" s="10"/>
      <c r="C115" s="10"/>
      <c r="D115" s="112"/>
      <c r="E115" s="10"/>
      <c r="F115" s="10"/>
      <c r="G115" s="317"/>
      <c r="H115" s="310"/>
      <c r="I115" s="318"/>
      <c r="J115" s="55" t="s">
        <v>370</v>
      </c>
      <c r="K115" s="55"/>
      <c r="L115" s="55"/>
      <c r="M115" s="56"/>
      <c r="N115" s="110"/>
      <c r="V115" s="111"/>
    </row>
    <row r="116" spans="1:22" ht="21.5" thickBot="1">
      <c r="A116" s="267"/>
      <c r="B116" s="70" t="s">
        <v>360</v>
      </c>
      <c r="C116" s="70" t="s">
        <v>361</v>
      </c>
      <c r="D116" s="70" t="s">
        <v>362</v>
      </c>
      <c r="E116" s="269" t="s">
        <v>363</v>
      </c>
      <c r="F116" s="269"/>
      <c r="G116" s="259"/>
      <c r="H116" s="260"/>
      <c r="I116" s="261"/>
      <c r="J116" s="15" t="s">
        <v>371</v>
      </c>
      <c r="K116" s="16"/>
      <c r="L116" s="16"/>
      <c r="M116" s="17"/>
      <c r="N116" s="110"/>
      <c r="V116" s="111"/>
    </row>
    <row r="117" spans="1:22" ht="13" thickBot="1">
      <c r="A117" s="268"/>
      <c r="B117" s="11"/>
      <c r="C117" s="11"/>
      <c r="D117" s="12"/>
      <c r="E117" s="13" t="s">
        <v>367</v>
      </c>
      <c r="F117" s="14"/>
      <c r="G117" s="314"/>
      <c r="H117" s="315"/>
      <c r="I117" s="316"/>
      <c r="J117" s="15" t="s">
        <v>372</v>
      </c>
      <c r="K117" s="16"/>
      <c r="L117" s="16"/>
      <c r="M117" s="17"/>
      <c r="N117" s="110"/>
      <c r="V117" s="111"/>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110"/>
      <c r="V118" s="111"/>
    </row>
    <row r="119" spans="1:22" ht="13" thickBot="1">
      <c r="A119" s="267"/>
      <c r="B119" s="10"/>
      <c r="C119" s="10"/>
      <c r="D119" s="112"/>
      <c r="E119" s="10"/>
      <c r="F119" s="10"/>
      <c r="G119" s="317"/>
      <c r="H119" s="310"/>
      <c r="I119" s="318"/>
      <c r="J119" s="55" t="s">
        <v>370</v>
      </c>
      <c r="K119" s="55"/>
      <c r="L119" s="55"/>
      <c r="M119" s="56"/>
      <c r="N119" s="110"/>
      <c r="V119" s="111"/>
    </row>
    <row r="120" spans="1:22" ht="21.5" thickBot="1">
      <c r="A120" s="267"/>
      <c r="B120" s="70" t="s">
        <v>360</v>
      </c>
      <c r="C120" s="70" t="s">
        <v>361</v>
      </c>
      <c r="D120" s="70" t="s">
        <v>362</v>
      </c>
      <c r="E120" s="269" t="s">
        <v>363</v>
      </c>
      <c r="F120" s="269"/>
      <c r="G120" s="259"/>
      <c r="H120" s="260"/>
      <c r="I120" s="261"/>
      <c r="J120" s="15" t="s">
        <v>371</v>
      </c>
      <c r="K120" s="16"/>
      <c r="L120" s="16"/>
      <c r="M120" s="17"/>
      <c r="N120" s="110"/>
      <c r="V120" s="111"/>
    </row>
    <row r="121" spans="1:22" ht="13" thickBot="1">
      <c r="A121" s="268"/>
      <c r="B121" s="11"/>
      <c r="C121" s="11"/>
      <c r="D121" s="12"/>
      <c r="E121" s="13" t="s">
        <v>367</v>
      </c>
      <c r="F121" s="14"/>
      <c r="G121" s="314"/>
      <c r="H121" s="315"/>
      <c r="I121" s="316"/>
      <c r="J121" s="15" t="s">
        <v>372</v>
      </c>
      <c r="K121" s="16"/>
      <c r="L121" s="16"/>
      <c r="M121" s="17"/>
      <c r="N121" s="110"/>
      <c r="V121" s="111"/>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110"/>
      <c r="V122" s="111"/>
    </row>
    <row r="123" spans="1:22" ht="13" thickBot="1">
      <c r="A123" s="267"/>
      <c r="B123" s="10"/>
      <c r="C123" s="10"/>
      <c r="D123" s="112"/>
      <c r="E123" s="10"/>
      <c r="F123" s="10"/>
      <c r="G123" s="317"/>
      <c r="H123" s="310"/>
      <c r="I123" s="318"/>
      <c r="J123" s="55" t="s">
        <v>370</v>
      </c>
      <c r="K123" s="55"/>
      <c r="L123" s="55"/>
      <c r="M123" s="56"/>
      <c r="N123" s="110"/>
      <c r="V123" s="111"/>
    </row>
    <row r="124" spans="1:22" ht="21.5" thickBot="1">
      <c r="A124" s="267"/>
      <c r="B124" s="70" t="s">
        <v>360</v>
      </c>
      <c r="C124" s="70" t="s">
        <v>361</v>
      </c>
      <c r="D124" s="70" t="s">
        <v>362</v>
      </c>
      <c r="E124" s="269" t="s">
        <v>363</v>
      </c>
      <c r="F124" s="269"/>
      <c r="G124" s="259"/>
      <c r="H124" s="260"/>
      <c r="I124" s="261"/>
      <c r="J124" s="15" t="s">
        <v>371</v>
      </c>
      <c r="K124" s="16"/>
      <c r="L124" s="16"/>
      <c r="M124" s="17"/>
      <c r="N124" s="110"/>
      <c r="V124" s="111"/>
    </row>
    <row r="125" spans="1:22" ht="13" thickBot="1">
      <c r="A125" s="268"/>
      <c r="B125" s="11"/>
      <c r="C125" s="11"/>
      <c r="D125" s="12"/>
      <c r="E125" s="13" t="s">
        <v>367</v>
      </c>
      <c r="F125" s="14"/>
      <c r="G125" s="314"/>
      <c r="H125" s="315"/>
      <c r="I125" s="316"/>
      <c r="J125" s="15" t="s">
        <v>372</v>
      </c>
      <c r="K125" s="16"/>
      <c r="L125" s="16"/>
      <c r="M125" s="17"/>
      <c r="N125" s="110"/>
      <c r="V125" s="111"/>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110"/>
      <c r="V126" s="111"/>
    </row>
    <row r="127" spans="1:22" ht="13" thickBot="1">
      <c r="A127" s="267"/>
      <c r="B127" s="10"/>
      <c r="C127" s="10"/>
      <c r="D127" s="112"/>
      <c r="E127" s="10"/>
      <c r="F127" s="10"/>
      <c r="G127" s="317"/>
      <c r="H127" s="310"/>
      <c r="I127" s="318"/>
      <c r="J127" s="55" t="s">
        <v>370</v>
      </c>
      <c r="K127" s="55"/>
      <c r="L127" s="55"/>
      <c r="M127" s="56"/>
      <c r="N127" s="110"/>
      <c r="V127" s="111"/>
    </row>
    <row r="128" spans="1:22" ht="21.5" thickBot="1">
      <c r="A128" s="267"/>
      <c r="B128" s="70" t="s">
        <v>360</v>
      </c>
      <c r="C128" s="70" t="s">
        <v>361</v>
      </c>
      <c r="D128" s="70" t="s">
        <v>362</v>
      </c>
      <c r="E128" s="269" t="s">
        <v>363</v>
      </c>
      <c r="F128" s="269"/>
      <c r="G128" s="259"/>
      <c r="H128" s="260"/>
      <c r="I128" s="261"/>
      <c r="J128" s="15" t="s">
        <v>371</v>
      </c>
      <c r="K128" s="16"/>
      <c r="L128" s="16"/>
      <c r="M128" s="17"/>
      <c r="N128" s="110"/>
      <c r="V128" s="111"/>
    </row>
    <row r="129" spans="1:22" ht="13" thickBot="1">
      <c r="A129" s="268"/>
      <c r="B129" s="11"/>
      <c r="C129" s="11"/>
      <c r="D129" s="12"/>
      <c r="E129" s="13" t="s">
        <v>367</v>
      </c>
      <c r="F129" s="14"/>
      <c r="G129" s="314"/>
      <c r="H129" s="315"/>
      <c r="I129" s="316"/>
      <c r="J129" s="15" t="s">
        <v>372</v>
      </c>
      <c r="K129" s="16"/>
      <c r="L129" s="16"/>
      <c r="M129" s="17"/>
      <c r="N129" s="110"/>
      <c r="V129" s="111"/>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110"/>
      <c r="V130" s="111"/>
    </row>
    <row r="131" spans="1:22" ht="13" thickBot="1">
      <c r="A131" s="267"/>
      <c r="B131" s="10"/>
      <c r="C131" s="10"/>
      <c r="D131" s="112"/>
      <c r="E131" s="10"/>
      <c r="F131" s="10"/>
      <c r="G131" s="317"/>
      <c r="H131" s="310"/>
      <c r="I131" s="318"/>
      <c r="J131" s="55" t="s">
        <v>370</v>
      </c>
      <c r="K131" s="55"/>
      <c r="L131" s="55"/>
      <c r="M131" s="56"/>
      <c r="N131" s="110"/>
      <c r="V131" s="111"/>
    </row>
    <row r="132" spans="1:22" ht="21.5" thickBot="1">
      <c r="A132" s="267"/>
      <c r="B132" s="70" t="s">
        <v>360</v>
      </c>
      <c r="C132" s="70" t="s">
        <v>361</v>
      </c>
      <c r="D132" s="70" t="s">
        <v>362</v>
      </c>
      <c r="E132" s="269" t="s">
        <v>363</v>
      </c>
      <c r="F132" s="269"/>
      <c r="G132" s="259"/>
      <c r="H132" s="260"/>
      <c r="I132" s="261"/>
      <c r="J132" s="15" t="s">
        <v>371</v>
      </c>
      <c r="K132" s="16"/>
      <c r="L132" s="16"/>
      <c r="M132" s="17"/>
      <c r="N132" s="110"/>
      <c r="V132" s="111"/>
    </row>
    <row r="133" spans="1:22" ht="13" thickBot="1">
      <c r="A133" s="268"/>
      <c r="B133" s="11"/>
      <c r="C133" s="11"/>
      <c r="D133" s="12"/>
      <c r="E133" s="13" t="s">
        <v>367</v>
      </c>
      <c r="F133" s="14"/>
      <c r="G133" s="314"/>
      <c r="H133" s="315"/>
      <c r="I133" s="316"/>
      <c r="J133" s="15" t="s">
        <v>372</v>
      </c>
      <c r="K133" s="16"/>
      <c r="L133" s="16"/>
      <c r="M133" s="17"/>
      <c r="N133" s="110"/>
      <c r="V133" s="111"/>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110"/>
      <c r="V134" s="111"/>
    </row>
    <row r="135" spans="1:22" ht="13" thickBot="1">
      <c r="A135" s="267"/>
      <c r="B135" s="10"/>
      <c r="C135" s="10"/>
      <c r="D135" s="112"/>
      <c r="E135" s="10"/>
      <c r="F135" s="10"/>
      <c r="G135" s="317"/>
      <c r="H135" s="310"/>
      <c r="I135" s="318"/>
      <c r="J135" s="55" t="s">
        <v>370</v>
      </c>
      <c r="K135" s="55"/>
      <c r="L135" s="55"/>
      <c r="M135" s="56"/>
      <c r="N135" s="110"/>
      <c r="V135" s="111"/>
    </row>
    <row r="136" spans="1:22" ht="21.5" thickBot="1">
      <c r="A136" s="267"/>
      <c r="B136" s="70" t="s">
        <v>360</v>
      </c>
      <c r="C136" s="70" t="s">
        <v>361</v>
      </c>
      <c r="D136" s="70" t="s">
        <v>362</v>
      </c>
      <c r="E136" s="269" t="s">
        <v>363</v>
      </c>
      <c r="F136" s="269"/>
      <c r="G136" s="259"/>
      <c r="H136" s="260"/>
      <c r="I136" s="261"/>
      <c r="J136" s="15" t="s">
        <v>371</v>
      </c>
      <c r="K136" s="16"/>
      <c r="L136" s="16"/>
      <c r="M136" s="17"/>
      <c r="N136" s="110"/>
      <c r="V136" s="111"/>
    </row>
    <row r="137" spans="1:22" ht="13" thickBot="1">
      <c r="A137" s="268"/>
      <c r="B137" s="11"/>
      <c r="C137" s="11"/>
      <c r="D137" s="12"/>
      <c r="E137" s="13" t="s">
        <v>367</v>
      </c>
      <c r="F137" s="14"/>
      <c r="G137" s="314"/>
      <c r="H137" s="315"/>
      <c r="I137" s="316"/>
      <c r="J137" s="15" t="s">
        <v>372</v>
      </c>
      <c r="K137" s="16"/>
      <c r="L137" s="16"/>
      <c r="M137" s="17"/>
      <c r="N137" s="110"/>
      <c r="V137" s="111"/>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110"/>
      <c r="V138" s="111"/>
    </row>
    <row r="139" spans="1:22" ht="13" thickBot="1">
      <c r="A139" s="267"/>
      <c r="B139" s="10"/>
      <c r="C139" s="10"/>
      <c r="D139" s="112"/>
      <c r="E139" s="10"/>
      <c r="F139" s="10"/>
      <c r="G139" s="317"/>
      <c r="H139" s="310"/>
      <c r="I139" s="318"/>
      <c r="J139" s="55" t="s">
        <v>370</v>
      </c>
      <c r="K139" s="55"/>
      <c r="L139" s="55"/>
      <c r="M139" s="56"/>
      <c r="N139" s="110"/>
      <c r="V139" s="111"/>
    </row>
    <row r="140" spans="1:22" ht="21.5" thickBot="1">
      <c r="A140" s="267"/>
      <c r="B140" s="70" t="s">
        <v>360</v>
      </c>
      <c r="C140" s="70" t="s">
        <v>361</v>
      </c>
      <c r="D140" s="70" t="s">
        <v>362</v>
      </c>
      <c r="E140" s="269" t="s">
        <v>363</v>
      </c>
      <c r="F140" s="269"/>
      <c r="G140" s="259"/>
      <c r="H140" s="260"/>
      <c r="I140" s="261"/>
      <c r="J140" s="15" t="s">
        <v>371</v>
      </c>
      <c r="K140" s="16"/>
      <c r="L140" s="16"/>
      <c r="M140" s="17"/>
      <c r="N140" s="110"/>
      <c r="V140" s="111"/>
    </row>
    <row r="141" spans="1:22" ht="13" thickBot="1">
      <c r="A141" s="268"/>
      <c r="B141" s="11"/>
      <c r="C141" s="11"/>
      <c r="D141" s="12"/>
      <c r="E141" s="13" t="s">
        <v>367</v>
      </c>
      <c r="F141" s="14"/>
      <c r="G141" s="314"/>
      <c r="H141" s="315"/>
      <c r="I141" s="316"/>
      <c r="J141" s="15" t="s">
        <v>372</v>
      </c>
      <c r="K141" s="16"/>
      <c r="L141" s="16"/>
      <c r="M141" s="17"/>
      <c r="N141" s="110"/>
      <c r="V141" s="111"/>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110"/>
      <c r="V142" s="111"/>
    </row>
    <row r="143" spans="1:22" ht="13" thickBot="1">
      <c r="A143" s="267"/>
      <c r="B143" s="10"/>
      <c r="C143" s="10"/>
      <c r="D143" s="112"/>
      <c r="E143" s="10"/>
      <c r="F143" s="10"/>
      <c r="G143" s="317"/>
      <c r="H143" s="310"/>
      <c r="I143" s="318"/>
      <c r="J143" s="55" t="s">
        <v>370</v>
      </c>
      <c r="K143" s="55"/>
      <c r="L143" s="55"/>
      <c r="M143" s="56"/>
      <c r="N143" s="110"/>
      <c r="V143" s="111"/>
    </row>
    <row r="144" spans="1:22" ht="21.5" thickBot="1">
      <c r="A144" s="267"/>
      <c r="B144" s="70" t="s">
        <v>360</v>
      </c>
      <c r="C144" s="70" t="s">
        <v>361</v>
      </c>
      <c r="D144" s="70" t="s">
        <v>362</v>
      </c>
      <c r="E144" s="269" t="s">
        <v>363</v>
      </c>
      <c r="F144" s="269"/>
      <c r="G144" s="259"/>
      <c r="H144" s="260"/>
      <c r="I144" s="261"/>
      <c r="J144" s="15" t="s">
        <v>371</v>
      </c>
      <c r="K144" s="16"/>
      <c r="L144" s="16"/>
      <c r="M144" s="17"/>
      <c r="N144" s="110"/>
      <c r="V144" s="111"/>
    </row>
    <row r="145" spans="1:22" ht="13" thickBot="1">
      <c r="A145" s="268"/>
      <c r="B145" s="11"/>
      <c r="C145" s="11"/>
      <c r="D145" s="12"/>
      <c r="E145" s="13" t="s">
        <v>367</v>
      </c>
      <c r="F145" s="14"/>
      <c r="G145" s="314"/>
      <c r="H145" s="315"/>
      <c r="I145" s="316"/>
      <c r="J145" s="15" t="s">
        <v>372</v>
      </c>
      <c r="K145" s="16"/>
      <c r="L145" s="16"/>
      <c r="M145" s="17"/>
      <c r="N145" s="110"/>
      <c r="V145" s="111"/>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110"/>
      <c r="V146" s="111"/>
    </row>
    <row r="147" spans="1:22" ht="13" thickBot="1">
      <c r="A147" s="267"/>
      <c r="B147" s="10"/>
      <c r="C147" s="10"/>
      <c r="D147" s="112"/>
      <c r="E147" s="10"/>
      <c r="F147" s="10"/>
      <c r="G147" s="317"/>
      <c r="H147" s="310"/>
      <c r="I147" s="318"/>
      <c r="J147" s="55" t="s">
        <v>370</v>
      </c>
      <c r="K147" s="55"/>
      <c r="L147" s="55"/>
      <c r="M147" s="56"/>
      <c r="N147" s="110"/>
      <c r="V147" s="111"/>
    </row>
    <row r="148" spans="1:22" ht="21.5" thickBot="1">
      <c r="A148" s="267"/>
      <c r="B148" s="70" t="s">
        <v>360</v>
      </c>
      <c r="C148" s="70" t="s">
        <v>361</v>
      </c>
      <c r="D148" s="70" t="s">
        <v>362</v>
      </c>
      <c r="E148" s="269" t="s">
        <v>363</v>
      </c>
      <c r="F148" s="269"/>
      <c r="G148" s="259"/>
      <c r="H148" s="260"/>
      <c r="I148" s="261"/>
      <c r="J148" s="15" t="s">
        <v>371</v>
      </c>
      <c r="K148" s="16"/>
      <c r="L148" s="16"/>
      <c r="M148" s="17"/>
      <c r="N148" s="110"/>
      <c r="V148" s="111"/>
    </row>
    <row r="149" spans="1:22" ht="13" thickBot="1">
      <c r="A149" s="268"/>
      <c r="B149" s="11"/>
      <c r="C149" s="11"/>
      <c r="D149" s="12"/>
      <c r="E149" s="13" t="s">
        <v>367</v>
      </c>
      <c r="F149" s="14"/>
      <c r="G149" s="314"/>
      <c r="H149" s="315"/>
      <c r="I149" s="316"/>
      <c r="J149" s="15" t="s">
        <v>372</v>
      </c>
      <c r="K149" s="16"/>
      <c r="L149" s="16"/>
      <c r="M149" s="17"/>
      <c r="N149" s="110"/>
      <c r="V149" s="111"/>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110"/>
      <c r="V150" s="111"/>
    </row>
    <row r="151" spans="1:22" ht="13" thickBot="1">
      <c r="A151" s="267"/>
      <c r="B151" s="10"/>
      <c r="C151" s="10"/>
      <c r="D151" s="112"/>
      <c r="E151" s="10"/>
      <c r="F151" s="10"/>
      <c r="G151" s="317"/>
      <c r="H151" s="310"/>
      <c r="I151" s="318"/>
      <c r="J151" s="55" t="s">
        <v>370</v>
      </c>
      <c r="K151" s="55"/>
      <c r="L151" s="55"/>
      <c r="M151" s="56"/>
      <c r="N151" s="110"/>
      <c r="V151" s="111"/>
    </row>
    <row r="152" spans="1:22" ht="21.5" thickBot="1">
      <c r="A152" s="267"/>
      <c r="B152" s="70" t="s">
        <v>360</v>
      </c>
      <c r="C152" s="70" t="s">
        <v>361</v>
      </c>
      <c r="D152" s="70" t="s">
        <v>362</v>
      </c>
      <c r="E152" s="269" t="s">
        <v>363</v>
      </c>
      <c r="F152" s="269"/>
      <c r="G152" s="259"/>
      <c r="H152" s="260"/>
      <c r="I152" s="261"/>
      <c r="J152" s="15" t="s">
        <v>371</v>
      </c>
      <c r="K152" s="16"/>
      <c r="L152" s="16"/>
      <c r="M152" s="17"/>
      <c r="N152" s="110"/>
      <c r="V152" s="111"/>
    </row>
    <row r="153" spans="1:22" ht="13" thickBot="1">
      <c r="A153" s="268"/>
      <c r="B153" s="11"/>
      <c r="C153" s="11"/>
      <c r="D153" s="12"/>
      <c r="E153" s="13" t="s">
        <v>367</v>
      </c>
      <c r="F153" s="14"/>
      <c r="G153" s="314"/>
      <c r="H153" s="315"/>
      <c r="I153" s="316"/>
      <c r="J153" s="15" t="s">
        <v>372</v>
      </c>
      <c r="K153" s="16"/>
      <c r="L153" s="16"/>
      <c r="M153" s="17"/>
      <c r="N153" s="110"/>
      <c r="V153" s="111"/>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110"/>
      <c r="V154" s="111"/>
    </row>
    <row r="155" spans="1:22" ht="13" thickBot="1">
      <c r="A155" s="267"/>
      <c r="B155" s="10"/>
      <c r="C155" s="10"/>
      <c r="D155" s="112"/>
      <c r="E155" s="10"/>
      <c r="F155" s="10"/>
      <c r="G155" s="317"/>
      <c r="H155" s="310"/>
      <c r="I155" s="318"/>
      <c r="J155" s="55" t="s">
        <v>370</v>
      </c>
      <c r="K155" s="55"/>
      <c r="L155" s="55"/>
      <c r="M155" s="56"/>
      <c r="N155" s="110"/>
      <c r="V155" s="111"/>
    </row>
    <row r="156" spans="1:22" ht="21.5" thickBot="1">
      <c r="A156" s="267"/>
      <c r="B156" s="70" t="s">
        <v>360</v>
      </c>
      <c r="C156" s="70" t="s">
        <v>361</v>
      </c>
      <c r="D156" s="70" t="s">
        <v>362</v>
      </c>
      <c r="E156" s="269" t="s">
        <v>363</v>
      </c>
      <c r="F156" s="269"/>
      <c r="G156" s="259"/>
      <c r="H156" s="260"/>
      <c r="I156" s="261"/>
      <c r="J156" s="15" t="s">
        <v>371</v>
      </c>
      <c r="K156" s="16"/>
      <c r="L156" s="16"/>
      <c r="M156" s="17"/>
      <c r="N156" s="110"/>
      <c r="V156" s="111"/>
    </row>
    <row r="157" spans="1:22" ht="13" thickBot="1">
      <c r="A157" s="268"/>
      <c r="B157" s="11"/>
      <c r="C157" s="11"/>
      <c r="D157" s="12"/>
      <c r="E157" s="13" t="s">
        <v>367</v>
      </c>
      <c r="F157" s="14"/>
      <c r="G157" s="314"/>
      <c r="H157" s="315"/>
      <c r="I157" s="316"/>
      <c r="J157" s="15" t="s">
        <v>372</v>
      </c>
      <c r="K157" s="16"/>
      <c r="L157" s="16"/>
      <c r="M157" s="17"/>
      <c r="N157" s="110"/>
      <c r="V157" s="111"/>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110"/>
      <c r="V158" s="111"/>
    </row>
    <row r="159" spans="1:22" ht="13" thickBot="1">
      <c r="A159" s="267"/>
      <c r="B159" s="10"/>
      <c r="C159" s="10"/>
      <c r="D159" s="112"/>
      <c r="E159" s="10"/>
      <c r="F159" s="10"/>
      <c r="G159" s="317"/>
      <c r="H159" s="310"/>
      <c r="I159" s="318"/>
      <c r="J159" s="55" t="s">
        <v>370</v>
      </c>
      <c r="K159" s="55"/>
      <c r="L159" s="55"/>
      <c r="M159" s="56"/>
      <c r="N159" s="110"/>
      <c r="V159" s="111"/>
    </row>
    <row r="160" spans="1:22" ht="21.5" thickBot="1">
      <c r="A160" s="267"/>
      <c r="B160" s="70" t="s">
        <v>360</v>
      </c>
      <c r="C160" s="70" t="s">
        <v>361</v>
      </c>
      <c r="D160" s="70" t="s">
        <v>362</v>
      </c>
      <c r="E160" s="269" t="s">
        <v>363</v>
      </c>
      <c r="F160" s="269"/>
      <c r="G160" s="259"/>
      <c r="H160" s="260"/>
      <c r="I160" s="261"/>
      <c r="J160" s="15" t="s">
        <v>371</v>
      </c>
      <c r="K160" s="16"/>
      <c r="L160" s="16"/>
      <c r="M160" s="17"/>
      <c r="N160" s="110"/>
      <c r="V160" s="111"/>
    </row>
    <row r="161" spans="1:22" ht="13" thickBot="1">
      <c r="A161" s="268"/>
      <c r="B161" s="11"/>
      <c r="C161" s="11"/>
      <c r="D161" s="12"/>
      <c r="E161" s="13" t="s">
        <v>367</v>
      </c>
      <c r="F161" s="14"/>
      <c r="G161" s="314"/>
      <c r="H161" s="315"/>
      <c r="I161" s="316"/>
      <c r="J161" s="15" t="s">
        <v>372</v>
      </c>
      <c r="K161" s="16"/>
      <c r="L161" s="16"/>
      <c r="M161" s="17"/>
      <c r="N161" s="110"/>
      <c r="V161" s="111"/>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110"/>
      <c r="V162" s="111"/>
    </row>
    <row r="163" spans="1:22" ht="13" thickBot="1">
      <c r="A163" s="267"/>
      <c r="B163" s="10"/>
      <c r="C163" s="10"/>
      <c r="D163" s="112"/>
      <c r="E163" s="10"/>
      <c r="F163" s="10"/>
      <c r="G163" s="317"/>
      <c r="H163" s="310"/>
      <c r="I163" s="318"/>
      <c r="J163" s="55" t="s">
        <v>370</v>
      </c>
      <c r="K163" s="55"/>
      <c r="L163" s="55"/>
      <c r="M163" s="56"/>
      <c r="N163" s="110"/>
      <c r="V163" s="111"/>
    </row>
    <row r="164" spans="1:22" ht="21.5" thickBot="1">
      <c r="A164" s="267"/>
      <c r="B164" s="70" t="s">
        <v>360</v>
      </c>
      <c r="C164" s="70" t="s">
        <v>361</v>
      </c>
      <c r="D164" s="70" t="s">
        <v>362</v>
      </c>
      <c r="E164" s="269" t="s">
        <v>363</v>
      </c>
      <c r="F164" s="269"/>
      <c r="G164" s="259"/>
      <c r="H164" s="260"/>
      <c r="I164" s="261"/>
      <c r="J164" s="15" t="s">
        <v>371</v>
      </c>
      <c r="K164" s="16"/>
      <c r="L164" s="16"/>
      <c r="M164" s="17"/>
      <c r="N164" s="110"/>
      <c r="V164" s="111"/>
    </row>
    <row r="165" spans="1:22" ht="13" thickBot="1">
      <c r="A165" s="268"/>
      <c r="B165" s="11"/>
      <c r="C165" s="11"/>
      <c r="D165" s="12"/>
      <c r="E165" s="13" t="s">
        <v>367</v>
      </c>
      <c r="F165" s="14"/>
      <c r="G165" s="314"/>
      <c r="H165" s="315"/>
      <c r="I165" s="316"/>
      <c r="J165" s="15" t="s">
        <v>372</v>
      </c>
      <c r="K165" s="16"/>
      <c r="L165" s="16"/>
      <c r="M165" s="17"/>
      <c r="N165" s="110"/>
      <c r="V165" s="111"/>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110"/>
      <c r="V166" s="111"/>
    </row>
    <row r="167" spans="1:22" ht="13" thickBot="1">
      <c r="A167" s="267"/>
      <c r="B167" s="10"/>
      <c r="C167" s="10"/>
      <c r="D167" s="112"/>
      <c r="E167" s="10"/>
      <c r="F167" s="10"/>
      <c r="G167" s="317"/>
      <c r="H167" s="310"/>
      <c r="I167" s="318"/>
      <c r="J167" s="55" t="s">
        <v>370</v>
      </c>
      <c r="K167" s="55"/>
      <c r="L167" s="55"/>
      <c r="M167" s="56"/>
      <c r="N167" s="110"/>
      <c r="V167" s="111"/>
    </row>
    <row r="168" spans="1:22" ht="21.5" thickBot="1">
      <c r="A168" s="267"/>
      <c r="B168" s="70" t="s">
        <v>360</v>
      </c>
      <c r="C168" s="70" t="s">
        <v>361</v>
      </c>
      <c r="D168" s="70" t="s">
        <v>362</v>
      </c>
      <c r="E168" s="269" t="s">
        <v>363</v>
      </c>
      <c r="F168" s="269"/>
      <c r="G168" s="259"/>
      <c r="H168" s="260"/>
      <c r="I168" s="261"/>
      <c r="J168" s="15" t="s">
        <v>371</v>
      </c>
      <c r="K168" s="16"/>
      <c r="L168" s="16"/>
      <c r="M168" s="17"/>
      <c r="N168" s="110"/>
      <c r="V168" s="111"/>
    </row>
    <row r="169" spans="1:22" ht="13" thickBot="1">
      <c r="A169" s="268"/>
      <c r="B169" s="11"/>
      <c r="C169" s="11"/>
      <c r="D169" s="12"/>
      <c r="E169" s="13" t="s">
        <v>367</v>
      </c>
      <c r="F169" s="14"/>
      <c r="G169" s="314"/>
      <c r="H169" s="315"/>
      <c r="I169" s="316"/>
      <c r="J169" s="15" t="s">
        <v>372</v>
      </c>
      <c r="K169" s="16"/>
      <c r="L169" s="16"/>
      <c r="M169" s="17"/>
      <c r="N169" s="110"/>
      <c r="V169" s="111"/>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110"/>
      <c r="V170" s="111"/>
    </row>
    <row r="171" spans="1:22" ht="13" thickBot="1">
      <c r="A171" s="267"/>
      <c r="B171" s="10"/>
      <c r="C171" s="10"/>
      <c r="D171" s="112"/>
      <c r="E171" s="10"/>
      <c r="F171" s="10"/>
      <c r="G171" s="317"/>
      <c r="H171" s="310"/>
      <c r="I171" s="318"/>
      <c r="J171" s="55" t="s">
        <v>370</v>
      </c>
      <c r="K171" s="55"/>
      <c r="L171" s="55"/>
      <c r="M171" s="56"/>
      <c r="N171" s="110"/>
      <c r="V171" s="111"/>
    </row>
    <row r="172" spans="1:22" ht="21.5" thickBot="1">
      <c r="A172" s="267"/>
      <c r="B172" s="70" t="s">
        <v>360</v>
      </c>
      <c r="C172" s="70" t="s">
        <v>361</v>
      </c>
      <c r="D172" s="70" t="s">
        <v>362</v>
      </c>
      <c r="E172" s="269" t="s">
        <v>363</v>
      </c>
      <c r="F172" s="269"/>
      <c r="G172" s="259"/>
      <c r="H172" s="260"/>
      <c r="I172" s="261"/>
      <c r="J172" s="15" t="s">
        <v>371</v>
      </c>
      <c r="K172" s="16"/>
      <c r="L172" s="16"/>
      <c r="M172" s="17"/>
      <c r="N172" s="110"/>
      <c r="V172" s="111"/>
    </row>
    <row r="173" spans="1:22" ht="13" thickBot="1">
      <c r="A173" s="268"/>
      <c r="B173" s="11"/>
      <c r="C173" s="11"/>
      <c r="D173" s="12"/>
      <c r="E173" s="13" t="s">
        <v>367</v>
      </c>
      <c r="F173" s="14"/>
      <c r="G173" s="314"/>
      <c r="H173" s="315"/>
      <c r="I173" s="316"/>
      <c r="J173" s="15" t="s">
        <v>372</v>
      </c>
      <c r="K173" s="16"/>
      <c r="L173" s="16"/>
      <c r="M173" s="17"/>
      <c r="N173" s="110"/>
      <c r="V173" s="111"/>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110"/>
      <c r="V174" s="111"/>
    </row>
    <row r="175" spans="1:22" ht="13" thickBot="1">
      <c r="A175" s="267"/>
      <c r="B175" s="10"/>
      <c r="C175" s="10"/>
      <c r="D175" s="112"/>
      <c r="E175" s="10"/>
      <c r="F175" s="10"/>
      <c r="G175" s="317"/>
      <c r="H175" s="310"/>
      <c r="I175" s="318"/>
      <c r="J175" s="55" t="s">
        <v>370</v>
      </c>
      <c r="K175" s="55"/>
      <c r="L175" s="55"/>
      <c r="M175" s="56"/>
      <c r="N175" s="110"/>
      <c r="V175" s="111"/>
    </row>
    <row r="176" spans="1:22" ht="21.5" thickBot="1">
      <c r="A176" s="267"/>
      <c r="B176" s="70" t="s">
        <v>360</v>
      </c>
      <c r="C176" s="70" t="s">
        <v>361</v>
      </c>
      <c r="D176" s="70" t="s">
        <v>362</v>
      </c>
      <c r="E176" s="269" t="s">
        <v>363</v>
      </c>
      <c r="F176" s="269"/>
      <c r="G176" s="259"/>
      <c r="H176" s="260"/>
      <c r="I176" s="261"/>
      <c r="J176" s="15" t="s">
        <v>371</v>
      </c>
      <c r="K176" s="16"/>
      <c r="L176" s="16"/>
      <c r="M176" s="17"/>
      <c r="N176" s="110"/>
      <c r="V176" s="111"/>
    </row>
    <row r="177" spans="1:22" ht="13" thickBot="1">
      <c r="A177" s="268"/>
      <c r="B177" s="11"/>
      <c r="C177" s="11"/>
      <c r="D177" s="12"/>
      <c r="E177" s="13" t="s">
        <v>367</v>
      </c>
      <c r="F177" s="14"/>
      <c r="G177" s="314"/>
      <c r="H177" s="315"/>
      <c r="I177" s="316"/>
      <c r="J177" s="15" t="s">
        <v>372</v>
      </c>
      <c r="K177" s="16"/>
      <c r="L177" s="16"/>
      <c r="M177" s="17"/>
      <c r="N177" s="110"/>
      <c r="V177" s="111"/>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110"/>
      <c r="V178" s="111"/>
    </row>
    <row r="179" spans="1:22" ht="13" thickBot="1">
      <c r="A179" s="267"/>
      <c r="B179" s="10"/>
      <c r="C179" s="10"/>
      <c r="D179" s="112"/>
      <c r="E179" s="10"/>
      <c r="F179" s="10"/>
      <c r="G179" s="317"/>
      <c r="H179" s="310"/>
      <c r="I179" s="318"/>
      <c r="J179" s="55" t="s">
        <v>370</v>
      </c>
      <c r="K179" s="55"/>
      <c r="L179" s="55"/>
      <c r="M179" s="56"/>
      <c r="N179" s="110"/>
      <c r="V179" s="111">
        <f>G179</f>
        <v>0</v>
      </c>
    </row>
    <row r="180" spans="1:22" ht="21.5" thickBot="1">
      <c r="A180" s="267"/>
      <c r="B180" s="70" t="s">
        <v>360</v>
      </c>
      <c r="C180" s="70" t="s">
        <v>361</v>
      </c>
      <c r="D180" s="70" t="s">
        <v>362</v>
      </c>
      <c r="E180" s="269" t="s">
        <v>363</v>
      </c>
      <c r="F180" s="269"/>
      <c r="G180" s="259"/>
      <c r="H180" s="260"/>
      <c r="I180" s="261"/>
      <c r="J180" s="15" t="s">
        <v>371</v>
      </c>
      <c r="K180" s="16"/>
      <c r="L180" s="16"/>
      <c r="M180" s="17"/>
      <c r="N180" s="110"/>
      <c r="V180" s="111"/>
    </row>
    <row r="181" spans="1:22" ht="13" thickBot="1">
      <c r="A181" s="268"/>
      <c r="B181" s="11"/>
      <c r="C181" s="11"/>
      <c r="D181" s="12"/>
      <c r="E181" s="13" t="s">
        <v>367</v>
      </c>
      <c r="F181" s="14"/>
      <c r="G181" s="314"/>
      <c r="H181" s="315"/>
      <c r="I181" s="316"/>
      <c r="J181" s="15" t="s">
        <v>372</v>
      </c>
      <c r="K181" s="16"/>
      <c r="L181" s="16"/>
      <c r="M181" s="17"/>
      <c r="N181" s="110"/>
      <c r="V181" s="111"/>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110"/>
      <c r="V182" s="111"/>
    </row>
    <row r="183" spans="1:22" ht="13" thickBot="1">
      <c r="A183" s="267"/>
      <c r="B183" s="10"/>
      <c r="C183" s="10"/>
      <c r="D183" s="112"/>
      <c r="E183" s="10"/>
      <c r="F183" s="10"/>
      <c r="G183" s="317"/>
      <c r="H183" s="310"/>
      <c r="I183" s="318"/>
      <c r="J183" s="55" t="s">
        <v>370</v>
      </c>
      <c r="K183" s="55"/>
      <c r="L183" s="55"/>
      <c r="M183" s="56"/>
      <c r="N183" s="110"/>
      <c r="V183" s="111">
        <f>G183</f>
        <v>0</v>
      </c>
    </row>
    <row r="184" spans="1:22" ht="21.5" thickBot="1">
      <c r="A184" s="267"/>
      <c r="B184" s="70" t="s">
        <v>360</v>
      </c>
      <c r="C184" s="70" t="s">
        <v>361</v>
      </c>
      <c r="D184" s="70" t="s">
        <v>362</v>
      </c>
      <c r="E184" s="269" t="s">
        <v>363</v>
      </c>
      <c r="F184" s="269"/>
      <c r="G184" s="259"/>
      <c r="H184" s="260"/>
      <c r="I184" s="261"/>
      <c r="J184" s="15" t="s">
        <v>371</v>
      </c>
      <c r="K184" s="16"/>
      <c r="L184" s="16"/>
      <c r="M184" s="17"/>
      <c r="N184" s="110"/>
      <c r="V184" s="111"/>
    </row>
    <row r="185" spans="1:22" ht="13" thickBot="1">
      <c r="A185" s="268"/>
      <c r="B185" s="11"/>
      <c r="C185" s="11"/>
      <c r="D185" s="12"/>
      <c r="E185" s="13" t="s">
        <v>367</v>
      </c>
      <c r="F185" s="14"/>
      <c r="G185" s="314"/>
      <c r="H185" s="315"/>
      <c r="I185" s="316"/>
      <c r="J185" s="15" t="s">
        <v>372</v>
      </c>
      <c r="K185" s="16"/>
      <c r="L185" s="16"/>
      <c r="M185" s="17"/>
      <c r="N185" s="110"/>
      <c r="V185" s="111"/>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110"/>
      <c r="V186" s="111"/>
    </row>
    <row r="187" spans="1:22" ht="13" thickBot="1">
      <c r="A187" s="267"/>
      <c r="B187" s="10"/>
      <c r="C187" s="10"/>
      <c r="D187" s="112"/>
      <c r="E187" s="10"/>
      <c r="F187" s="10"/>
      <c r="G187" s="317"/>
      <c r="H187" s="310"/>
      <c r="I187" s="318"/>
      <c r="J187" s="55" t="s">
        <v>370</v>
      </c>
      <c r="K187" s="55"/>
      <c r="L187" s="55"/>
      <c r="M187" s="56"/>
      <c r="N187" s="110"/>
      <c r="V187" s="111">
        <f>G187</f>
        <v>0</v>
      </c>
    </row>
    <row r="188" spans="1:22" ht="21.5" thickBot="1">
      <c r="A188" s="267"/>
      <c r="B188" s="70" t="s">
        <v>360</v>
      </c>
      <c r="C188" s="70" t="s">
        <v>361</v>
      </c>
      <c r="D188" s="70" t="s">
        <v>362</v>
      </c>
      <c r="E188" s="269" t="s">
        <v>363</v>
      </c>
      <c r="F188" s="269"/>
      <c r="G188" s="259"/>
      <c r="H188" s="260"/>
      <c r="I188" s="261"/>
      <c r="J188" s="15" t="s">
        <v>371</v>
      </c>
      <c r="K188" s="16"/>
      <c r="L188" s="16"/>
      <c r="M188" s="17"/>
      <c r="N188" s="110"/>
      <c r="V188" s="111"/>
    </row>
    <row r="189" spans="1:22" ht="13" thickBot="1">
      <c r="A189" s="268"/>
      <c r="B189" s="11"/>
      <c r="C189" s="11"/>
      <c r="D189" s="12"/>
      <c r="E189" s="13" t="s">
        <v>367</v>
      </c>
      <c r="F189" s="14"/>
      <c r="G189" s="314"/>
      <c r="H189" s="315"/>
      <c r="I189" s="316"/>
      <c r="J189" s="15" t="s">
        <v>372</v>
      </c>
      <c r="K189" s="16"/>
      <c r="L189" s="16"/>
      <c r="M189" s="17"/>
      <c r="N189" s="110"/>
      <c r="V189" s="111"/>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110"/>
      <c r="V190" s="111"/>
    </row>
    <row r="191" spans="1:22" ht="13" thickBot="1">
      <c r="A191" s="267"/>
      <c r="B191" s="10"/>
      <c r="C191" s="10"/>
      <c r="D191" s="112"/>
      <c r="E191" s="10"/>
      <c r="F191" s="10"/>
      <c r="G191" s="317"/>
      <c r="H191" s="310"/>
      <c r="I191" s="318"/>
      <c r="J191" s="55" t="s">
        <v>370</v>
      </c>
      <c r="K191" s="55"/>
      <c r="L191" s="55"/>
      <c r="M191" s="56"/>
      <c r="N191" s="110"/>
      <c r="V191" s="111">
        <f>G191</f>
        <v>0</v>
      </c>
    </row>
    <row r="192" spans="1:22" ht="21.5" thickBot="1">
      <c r="A192" s="267"/>
      <c r="B192" s="70" t="s">
        <v>360</v>
      </c>
      <c r="C192" s="70" t="s">
        <v>361</v>
      </c>
      <c r="D192" s="70" t="s">
        <v>362</v>
      </c>
      <c r="E192" s="269" t="s">
        <v>363</v>
      </c>
      <c r="F192" s="269"/>
      <c r="G192" s="259"/>
      <c r="H192" s="260"/>
      <c r="I192" s="261"/>
      <c r="J192" s="15" t="s">
        <v>371</v>
      </c>
      <c r="K192" s="16"/>
      <c r="L192" s="16"/>
      <c r="M192" s="17"/>
      <c r="N192" s="110"/>
      <c r="V192" s="111"/>
    </row>
    <row r="193" spans="1:22" ht="13" thickBot="1">
      <c r="A193" s="268"/>
      <c r="B193" s="11"/>
      <c r="C193" s="11"/>
      <c r="D193" s="12"/>
      <c r="E193" s="13" t="s">
        <v>367</v>
      </c>
      <c r="F193" s="14"/>
      <c r="G193" s="314"/>
      <c r="H193" s="315"/>
      <c r="I193" s="316"/>
      <c r="J193" s="15" t="s">
        <v>372</v>
      </c>
      <c r="K193" s="16"/>
      <c r="L193" s="16"/>
      <c r="M193" s="17"/>
      <c r="N193" s="110"/>
      <c r="V193" s="111"/>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110"/>
      <c r="V194" s="111"/>
    </row>
    <row r="195" spans="1:22" ht="13" thickBot="1">
      <c r="A195" s="267"/>
      <c r="B195" s="10"/>
      <c r="C195" s="10"/>
      <c r="D195" s="112"/>
      <c r="E195" s="10"/>
      <c r="F195" s="10"/>
      <c r="G195" s="317"/>
      <c r="H195" s="310"/>
      <c r="I195" s="318"/>
      <c r="J195" s="55" t="s">
        <v>370</v>
      </c>
      <c r="K195" s="55"/>
      <c r="L195" s="55"/>
      <c r="M195" s="56"/>
      <c r="N195" s="110"/>
      <c r="V195" s="111">
        <f>G195</f>
        <v>0</v>
      </c>
    </row>
    <row r="196" spans="1:22" ht="21.5" thickBot="1">
      <c r="A196" s="267"/>
      <c r="B196" s="70" t="s">
        <v>360</v>
      </c>
      <c r="C196" s="70" t="s">
        <v>361</v>
      </c>
      <c r="D196" s="70" t="s">
        <v>362</v>
      </c>
      <c r="E196" s="269" t="s">
        <v>363</v>
      </c>
      <c r="F196" s="269"/>
      <c r="G196" s="259"/>
      <c r="H196" s="260"/>
      <c r="I196" s="261"/>
      <c r="J196" s="15" t="s">
        <v>371</v>
      </c>
      <c r="K196" s="16"/>
      <c r="L196" s="16"/>
      <c r="M196" s="17"/>
      <c r="N196" s="110"/>
      <c r="V196" s="111"/>
    </row>
    <row r="197" spans="1:22" ht="13" thickBot="1">
      <c r="A197" s="268"/>
      <c r="B197" s="11"/>
      <c r="C197" s="11"/>
      <c r="D197" s="12"/>
      <c r="E197" s="13" t="s">
        <v>367</v>
      </c>
      <c r="F197" s="14"/>
      <c r="G197" s="314"/>
      <c r="H197" s="315"/>
      <c r="I197" s="316"/>
      <c r="J197" s="15" t="s">
        <v>372</v>
      </c>
      <c r="K197" s="16"/>
      <c r="L197" s="16"/>
      <c r="M197" s="17"/>
      <c r="N197" s="110"/>
      <c r="V197" s="111"/>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110"/>
      <c r="V198" s="111"/>
    </row>
    <row r="199" spans="1:22" ht="13" thickBot="1">
      <c r="A199" s="267"/>
      <c r="B199" s="10"/>
      <c r="C199" s="10"/>
      <c r="D199" s="112"/>
      <c r="E199" s="10"/>
      <c r="F199" s="10"/>
      <c r="G199" s="317"/>
      <c r="H199" s="310"/>
      <c r="I199" s="318"/>
      <c r="J199" s="55" t="s">
        <v>370</v>
      </c>
      <c r="K199" s="55"/>
      <c r="L199" s="55"/>
      <c r="M199" s="56"/>
      <c r="N199" s="110"/>
      <c r="V199" s="111">
        <f>G199</f>
        <v>0</v>
      </c>
    </row>
    <row r="200" spans="1:22" ht="21.5" thickBot="1">
      <c r="A200" s="267"/>
      <c r="B200" s="70" t="s">
        <v>360</v>
      </c>
      <c r="C200" s="70" t="s">
        <v>361</v>
      </c>
      <c r="D200" s="70" t="s">
        <v>362</v>
      </c>
      <c r="E200" s="269" t="s">
        <v>363</v>
      </c>
      <c r="F200" s="269"/>
      <c r="G200" s="259"/>
      <c r="H200" s="260"/>
      <c r="I200" s="261"/>
      <c r="J200" s="15" t="s">
        <v>371</v>
      </c>
      <c r="K200" s="16"/>
      <c r="L200" s="16"/>
      <c r="M200" s="17"/>
      <c r="N200" s="110"/>
      <c r="V200" s="111"/>
    </row>
    <row r="201" spans="1:22" ht="13" thickBot="1">
      <c r="A201" s="268"/>
      <c r="B201" s="11"/>
      <c r="C201" s="11"/>
      <c r="D201" s="12"/>
      <c r="E201" s="13" t="s">
        <v>367</v>
      </c>
      <c r="F201" s="14"/>
      <c r="G201" s="314"/>
      <c r="H201" s="315"/>
      <c r="I201" s="316"/>
      <c r="J201" s="15" t="s">
        <v>372</v>
      </c>
      <c r="K201" s="16"/>
      <c r="L201" s="16"/>
      <c r="M201" s="17"/>
      <c r="N201" s="110"/>
      <c r="V201" s="111"/>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110"/>
      <c r="V202" s="111"/>
    </row>
    <row r="203" spans="1:22" ht="13" thickBot="1">
      <c r="A203" s="267"/>
      <c r="B203" s="10"/>
      <c r="C203" s="10"/>
      <c r="D203" s="112"/>
      <c r="E203" s="10"/>
      <c r="F203" s="10"/>
      <c r="G203" s="317"/>
      <c r="H203" s="310"/>
      <c r="I203" s="318"/>
      <c r="J203" s="55" t="s">
        <v>370</v>
      </c>
      <c r="K203" s="55"/>
      <c r="L203" s="55"/>
      <c r="M203" s="56"/>
      <c r="N203" s="110"/>
      <c r="V203" s="111">
        <f>G203</f>
        <v>0</v>
      </c>
    </row>
    <row r="204" spans="1:22" ht="21.5" thickBot="1">
      <c r="A204" s="267"/>
      <c r="B204" s="70" t="s">
        <v>360</v>
      </c>
      <c r="C204" s="70" t="s">
        <v>361</v>
      </c>
      <c r="D204" s="70" t="s">
        <v>362</v>
      </c>
      <c r="E204" s="269" t="s">
        <v>363</v>
      </c>
      <c r="F204" s="269"/>
      <c r="G204" s="259"/>
      <c r="H204" s="260"/>
      <c r="I204" s="261"/>
      <c r="J204" s="15" t="s">
        <v>371</v>
      </c>
      <c r="K204" s="16"/>
      <c r="L204" s="16"/>
      <c r="M204" s="17"/>
      <c r="N204" s="110"/>
      <c r="V204" s="111"/>
    </row>
    <row r="205" spans="1:22" ht="13" thickBot="1">
      <c r="A205" s="268"/>
      <c r="B205" s="11"/>
      <c r="C205" s="11"/>
      <c r="D205" s="12"/>
      <c r="E205" s="13" t="s">
        <v>367</v>
      </c>
      <c r="F205" s="14"/>
      <c r="G205" s="314"/>
      <c r="H205" s="315"/>
      <c r="I205" s="316"/>
      <c r="J205" s="15" t="s">
        <v>372</v>
      </c>
      <c r="K205" s="16"/>
      <c r="L205" s="16"/>
      <c r="M205" s="17"/>
      <c r="N205" s="110"/>
      <c r="V205" s="111"/>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110"/>
      <c r="V206" s="111"/>
    </row>
    <row r="207" spans="1:22" ht="13" thickBot="1">
      <c r="A207" s="267"/>
      <c r="B207" s="10"/>
      <c r="C207" s="10"/>
      <c r="D207" s="112"/>
      <c r="E207" s="10"/>
      <c r="F207" s="10"/>
      <c r="G207" s="317"/>
      <c r="H207" s="310"/>
      <c r="I207" s="318"/>
      <c r="J207" s="55" t="s">
        <v>370</v>
      </c>
      <c r="K207" s="55"/>
      <c r="L207" s="55"/>
      <c r="M207" s="56"/>
      <c r="N207" s="110"/>
      <c r="V207" s="111">
        <f>G207</f>
        <v>0</v>
      </c>
    </row>
    <row r="208" spans="1:22" ht="21.5" thickBot="1">
      <c r="A208" s="267"/>
      <c r="B208" s="70" t="s">
        <v>360</v>
      </c>
      <c r="C208" s="70" t="s">
        <v>361</v>
      </c>
      <c r="D208" s="70" t="s">
        <v>362</v>
      </c>
      <c r="E208" s="269" t="s">
        <v>363</v>
      </c>
      <c r="F208" s="269"/>
      <c r="G208" s="259"/>
      <c r="H208" s="260"/>
      <c r="I208" s="261"/>
      <c r="J208" s="15" t="s">
        <v>371</v>
      </c>
      <c r="K208" s="16"/>
      <c r="L208" s="16"/>
      <c r="M208" s="17"/>
      <c r="N208" s="110"/>
      <c r="V208" s="111"/>
    </row>
    <row r="209" spans="1:22" ht="13" thickBot="1">
      <c r="A209" s="268"/>
      <c r="B209" s="11"/>
      <c r="C209" s="11"/>
      <c r="D209" s="12"/>
      <c r="E209" s="13" t="s">
        <v>367</v>
      </c>
      <c r="F209" s="14"/>
      <c r="G209" s="314"/>
      <c r="H209" s="315"/>
      <c r="I209" s="316"/>
      <c r="J209" s="15" t="s">
        <v>372</v>
      </c>
      <c r="K209" s="16"/>
      <c r="L209" s="16"/>
      <c r="M209" s="17"/>
      <c r="N209" s="110"/>
      <c r="V209" s="111"/>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110"/>
      <c r="V210" s="111"/>
    </row>
    <row r="211" spans="1:22" ht="13" thickBot="1">
      <c r="A211" s="267"/>
      <c r="B211" s="10"/>
      <c r="C211" s="10"/>
      <c r="D211" s="112"/>
      <c r="E211" s="10"/>
      <c r="F211" s="10"/>
      <c r="G211" s="317"/>
      <c r="H211" s="310"/>
      <c r="I211" s="318"/>
      <c r="J211" s="55" t="s">
        <v>370</v>
      </c>
      <c r="K211" s="55"/>
      <c r="L211" s="55"/>
      <c r="M211" s="56"/>
      <c r="N211" s="110"/>
      <c r="V211" s="111">
        <f>G211</f>
        <v>0</v>
      </c>
    </row>
    <row r="212" spans="1:22" ht="21.5" thickBot="1">
      <c r="A212" s="267"/>
      <c r="B212" s="70" t="s">
        <v>360</v>
      </c>
      <c r="C212" s="70" t="s">
        <v>361</v>
      </c>
      <c r="D212" s="70" t="s">
        <v>362</v>
      </c>
      <c r="E212" s="269" t="s">
        <v>363</v>
      </c>
      <c r="F212" s="269"/>
      <c r="G212" s="259"/>
      <c r="H212" s="260"/>
      <c r="I212" s="261"/>
      <c r="J212" s="15" t="s">
        <v>371</v>
      </c>
      <c r="K212" s="16"/>
      <c r="L212" s="16"/>
      <c r="M212" s="17"/>
      <c r="N212" s="110"/>
      <c r="V212" s="111"/>
    </row>
    <row r="213" spans="1:22" ht="13" thickBot="1">
      <c r="A213" s="268"/>
      <c r="B213" s="11"/>
      <c r="C213" s="11"/>
      <c r="D213" s="12"/>
      <c r="E213" s="13" t="s">
        <v>367</v>
      </c>
      <c r="F213" s="14"/>
      <c r="G213" s="314"/>
      <c r="H213" s="315"/>
      <c r="I213" s="316"/>
      <c r="J213" s="15" t="s">
        <v>372</v>
      </c>
      <c r="K213" s="16"/>
      <c r="L213" s="16"/>
      <c r="M213" s="17"/>
      <c r="N213" s="110"/>
      <c r="V213" s="111"/>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110"/>
      <c r="V214" s="111"/>
    </row>
    <row r="215" spans="1:22" ht="13" thickBot="1">
      <c r="A215" s="267"/>
      <c r="B215" s="10"/>
      <c r="C215" s="10"/>
      <c r="D215" s="112"/>
      <c r="E215" s="10"/>
      <c r="F215" s="10"/>
      <c r="G215" s="317"/>
      <c r="H215" s="310"/>
      <c r="I215" s="318"/>
      <c r="J215" s="55" t="s">
        <v>370</v>
      </c>
      <c r="K215" s="55"/>
      <c r="L215" s="55"/>
      <c r="M215" s="56"/>
      <c r="N215" s="110"/>
      <c r="V215" s="111">
        <f>G215</f>
        <v>0</v>
      </c>
    </row>
    <row r="216" spans="1:22" ht="21.5" thickBot="1">
      <c r="A216" s="267"/>
      <c r="B216" s="70" t="s">
        <v>360</v>
      </c>
      <c r="C216" s="70" t="s">
        <v>361</v>
      </c>
      <c r="D216" s="70" t="s">
        <v>362</v>
      </c>
      <c r="E216" s="269" t="s">
        <v>363</v>
      </c>
      <c r="F216" s="269"/>
      <c r="G216" s="259"/>
      <c r="H216" s="260"/>
      <c r="I216" s="261"/>
      <c r="J216" s="15" t="s">
        <v>371</v>
      </c>
      <c r="K216" s="16"/>
      <c r="L216" s="16"/>
      <c r="M216" s="17"/>
      <c r="N216" s="110"/>
      <c r="V216" s="111"/>
    </row>
    <row r="217" spans="1:22" ht="13" thickBot="1">
      <c r="A217" s="268"/>
      <c r="B217" s="11"/>
      <c r="C217" s="11"/>
      <c r="D217" s="12"/>
      <c r="E217" s="13" t="s">
        <v>367</v>
      </c>
      <c r="F217" s="14"/>
      <c r="G217" s="314"/>
      <c r="H217" s="315"/>
      <c r="I217" s="316"/>
      <c r="J217" s="15" t="s">
        <v>372</v>
      </c>
      <c r="K217" s="16"/>
      <c r="L217" s="16"/>
      <c r="M217" s="17"/>
      <c r="N217" s="110"/>
      <c r="V217" s="111"/>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110"/>
      <c r="V218" s="111"/>
    </row>
    <row r="219" spans="1:22" ht="13" thickBot="1">
      <c r="A219" s="267"/>
      <c r="B219" s="10"/>
      <c r="C219" s="10"/>
      <c r="D219" s="112"/>
      <c r="E219" s="10"/>
      <c r="F219" s="10"/>
      <c r="G219" s="317"/>
      <c r="H219" s="310"/>
      <c r="I219" s="318"/>
      <c r="J219" s="55" t="s">
        <v>370</v>
      </c>
      <c r="K219" s="55"/>
      <c r="L219" s="55"/>
      <c r="M219" s="56"/>
      <c r="N219" s="110"/>
      <c r="V219" s="111">
        <f>G219</f>
        <v>0</v>
      </c>
    </row>
    <row r="220" spans="1:22" ht="21.5" thickBot="1">
      <c r="A220" s="267"/>
      <c r="B220" s="70" t="s">
        <v>360</v>
      </c>
      <c r="C220" s="70" t="s">
        <v>361</v>
      </c>
      <c r="D220" s="70" t="s">
        <v>362</v>
      </c>
      <c r="E220" s="269" t="s">
        <v>363</v>
      </c>
      <c r="F220" s="269"/>
      <c r="G220" s="259"/>
      <c r="H220" s="260"/>
      <c r="I220" s="261"/>
      <c r="J220" s="15" t="s">
        <v>371</v>
      </c>
      <c r="K220" s="16"/>
      <c r="L220" s="16"/>
      <c r="M220" s="17"/>
      <c r="N220" s="110"/>
      <c r="V220" s="111"/>
    </row>
    <row r="221" spans="1:22" ht="13" thickBot="1">
      <c r="A221" s="268"/>
      <c r="B221" s="11"/>
      <c r="C221" s="11"/>
      <c r="D221" s="12"/>
      <c r="E221" s="13" t="s">
        <v>367</v>
      </c>
      <c r="F221" s="14"/>
      <c r="G221" s="314"/>
      <c r="H221" s="315"/>
      <c r="I221" s="316"/>
      <c r="J221" s="15" t="s">
        <v>372</v>
      </c>
      <c r="K221" s="16"/>
      <c r="L221" s="16"/>
      <c r="M221" s="17"/>
      <c r="N221" s="110"/>
      <c r="V221" s="111"/>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110"/>
      <c r="V222" s="111"/>
    </row>
    <row r="223" spans="1:22" ht="13" thickBot="1">
      <c r="A223" s="267"/>
      <c r="B223" s="10"/>
      <c r="C223" s="10"/>
      <c r="D223" s="112"/>
      <c r="E223" s="10"/>
      <c r="F223" s="10"/>
      <c r="G223" s="317"/>
      <c r="H223" s="310"/>
      <c r="I223" s="318"/>
      <c r="J223" s="55" t="s">
        <v>370</v>
      </c>
      <c r="K223" s="55"/>
      <c r="L223" s="55"/>
      <c r="M223" s="56"/>
      <c r="N223" s="110"/>
      <c r="V223" s="111">
        <f>G223</f>
        <v>0</v>
      </c>
    </row>
    <row r="224" spans="1:22" ht="21.5" thickBot="1">
      <c r="A224" s="267"/>
      <c r="B224" s="70" t="s">
        <v>360</v>
      </c>
      <c r="C224" s="70" t="s">
        <v>361</v>
      </c>
      <c r="D224" s="70" t="s">
        <v>362</v>
      </c>
      <c r="E224" s="269" t="s">
        <v>363</v>
      </c>
      <c r="F224" s="269"/>
      <c r="G224" s="259"/>
      <c r="H224" s="260"/>
      <c r="I224" s="261"/>
      <c r="J224" s="15" t="s">
        <v>371</v>
      </c>
      <c r="K224" s="16"/>
      <c r="L224" s="16"/>
      <c r="M224" s="17"/>
      <c r="N224" s="110"/>
      <c r="V224" s="111"/>
    </row>
    <row r="225" spans="1:22" ht="13" thickBot="1">
      <c r="A225" s="268"/>
      <c r="B225" s="11"/>
      <c r="C225" s="11"/>
      <c r="D225" s="12"/>
      <c r="E225" s="13" t="s">
        <v>367</v>
      </c>
      <c r="F225" s="14"/>
      <c r="G225" s="314"/>
      <c r="H225" s="315"/>
      <c r="I225" s="316"/>
      <c r="J225" s="15" t="s">
        <v>372</v>
      </c>
      <c r="K225" s="16"/>
      <c r="L225" s="16"/>
      <c r="M225" s="17"/>
      <c r="N225" s="110"/>
      <c r="V225" s="111"/>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110"/>
      <c r="V226" s="111"/>
    </row>
    <row r="227" spans="1:22" ht="13" thickBot="1">
      <c r="A227" s="267"/>
      <c r="B227" s="10"/>
      <c r="C227" s="10"/>
      <c r="D227" s="112"/>
      <c r="E227" s="10"/>
      <c r="F227" s="10"/>
      <c r="G227" s="317"/>
      <c r="H227" s="310"/>
      <c r="I227" s="318"/>
      <c r="J227" s="55" t="s">
        <v>370</v>
      </c>
      <c r="K227" s="55"/>
      <c r="L227" s="55"/>
      <c r="M227" s="56"/>
      <c r="N227" s="110"/>
      <c r="V227" s="111">
        <f>G227</f>
        <v>0</v>
      </c>
    </row>
    <row r="228" spans="1:22" ht="21.5" thickBot="1">
      <c r="A228" s="267"/>
      <c r="B228" s="70" t="s">
        <v>360</v>
      </c>
      <c r="C228" s="70" t="s">
        <v>361</v>
      </c>
      <c r="D228" s="70" t="s">
        <v>362</v>
      </c>
      <c r="E228" s="269" t="s">
        <v>363</v>
      </c>
      <c r="F228" s="269"/>
      <c r="G228" s="259"/>
      <c r="H228" s="260"/>
      <c r="I228" s="261"/>
      <c r="J228" s="15" t="s">
        <v>371</v>
      </c>
      <c r="K228" s="16"/>
      <c r="L228" s="16"/>
      <c r="M228" s="17"/>
      <c r="N228" s="110"/>
      <c r="V228" s="111"/>
    </row>
    <row r="229" spans="1:22" ht="13" thickBot="1">
      <c r="A229" s="268"/>
      <c r="B229" s="11"/>
      <c r="C229" s="11"/>
      <c r="D229" s="12"/>
      <c r="E229" s="13" t="s">
        <v>367</v>
      </c>
      <c r="F229" s="14"/>
      <c r="G229" s="314"/>
      <c r="H229" s="315"/>
      <c r="I229" s="316"/>
      <c r="J229" s="15" t="s">
        <v>372</v>
      </c>
      <c r="K229" s="16"/>
      <c r="L229" s="16"/>
      <c r="M229" s="17"/>
      <c r="N229" s="110"/>
      <c r="V229" s="111"/>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110"/>
      <c r="V230" s="111"/>
    </row>
    <row r="231" spans="1:22" ht="13" thickBot="1">
      <c r="A231" s="267"/>
      <c r="B231" s="10"/>
      <c r="C231" s="10"/>
      <c r="D231" s="112"/>
      <c r="E231" s="10"/>
      <c r="F231" s="10"/>
      <c r="G231" s="317"/>
      <c r="H231" s="310"/>
      <c r="I231" s="318"/>
      <c r="J231" s="55" t="s">
        <v>370</v>
      </c>
      <c r="K231" s="55"/>
      <c r="L231" s="55"/>
      <c r="M231" s="56"/>
      <c r="N231" s="110"/>
      <c r="V231" s="111">
        <f>G231</f>
        <v>0</v>
      </c>
    </row>
    <row r="232" spans="1:22" ht="21.5" thickBot="1">
      <c r="A232" s="267"/>
      <c r="B232" s="70" t="s">
        <v>360</v>
      </c>
      <c r="C232" s="70" t="s">
        <v>361</v>
      </c>
      <c r="D232" s="70" t="s">
        <v>362</v>
      </c>
      <c r="E232" s="269" t="s">
        <v>363</v>
      </c>
      <c r="F232" s="269"/>
      <c r="G232" s="259"/>
      <c r="H232" s="260"/>
      <c r="I232" s="261"/>
      <c r="J232" s="15" t="s">
        <v>371</v>
      </c>
      <c r="K232" s="16"/>
      <c r="L232" s="16"/>
      <c r="M232" s="17"/>
      <c r="N232" s="110"/>
      <c r="V232" s="111"/>
    </row>
    <row r="233" spans="1:22" ht="13" thickBot="1">
      <c r="A233" s="268"/>
      <c r="B233" s="11"/>
      <c r="C233" s="11"/>
      <c r="D233" s="12"/>
      <c r="E233" s="13" t="s">
        <v>367</v>
      </c>
      <c r="F233" s="14"/>
      <c r="G233" s="314"/>
      <c r="H233" s="315"/>
      <c r="I233" s="316"/>
      <c r="J233" s="15" t="s">
        <v>372</v>
      </c>
      <c r="K233" s="16"/>
      <c r="L233" s="16"/>
      <c r="M233" s="17"/>
      <c r="N233" s="110"/>
      <c r="V233" s="111"/>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110"/>
      <c r="V234" s="111"/>
    </row>
    <row r="235" spans="1:22" ht="13" thickBot="1">
      <c r="A235" s="267"/>
      <c r="B235" s="10"/>
      <c r="C235" s="10"/>
      <c r="D235" s="112"/>
      <c r="E235" s="10"/>
      <c r="F235" s="10"/>
      <c r="G235" s="317"/>
      <c r="H235" s="310"/>
      <c r="I235" s="318"/>
      <c r="J235" s="55" t="s">
        <v>370</v>
      </c>
      <c r="K235" s="55"/>
      <c r="L235" s="55"/>
      <c r="M235" s="56"/>
      <c r="N235" s="110"/>
      <c r="V235" s="111">
        <f>G235</f>
        <v>0</v>
      </c>
    </row>
    <row r="236" spans="1:22" ht="21.5" thickBot="1">
      <c r="A236" s="267"/>
      <c r="B236" s="70" t="s">
        <v>360</v>
      </c>
      <c r="C236" s="70" t="s">
        <v>361</v>
      </c>
      <c r="D236" s="70" t="s">
        <v>362</v>
      </c>
      <c r="E236" s="269" t="s">
        <v>363</v>
      </c>
      <c r="F236" s="269"/>
      <c r="G236" s="259"/>
      <c r="H236" s="260"/>
      <c r="I236" s="261"/>
      <c r="J236" s="15" t="s">
        <v>371</v>
      </c>
      <c r="K236" s="16"/>
      <c r="L236" s="16"/>
      <c r="M236" s="17"/>
      <c r="N236" s="110"/>
      <c r="V236" s="111"/>
    </row>
    <row r="237" spans="1:22" ht="13" thickBot="1">
      <c r="A237" s="268"/>
      <c r="B237" s="11"/>
      <c r="C237" s="11"/>
      <c r="D237" s="12"/>
      <c r="E237" s="13" t="s">
        <v>367</v>
      </c>
      <c r="F237" s="14"/>
      <c r="G237" s="314"/>
      <c r="H237" s="315"/>
      <c r="I237" s="316"/>
      <c r="J237" s="15" t="s">
        <v>372</v>
      </c>
      <c r="K237" s="16"/>
      <c r="L237" s="16"/>
      <c r="M237" s="17"/>
      <c r="N237" s="110"/>
      <c r="V237" s="111"/>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110"/>
      <c r="V238" s="111"/>
    </row>
    <row r="239" spans="1:22" ht="13" thickBot="1">
      <c r="A239" s="267"/>
      <c r="B239" s="10"/>
      <c r="C239" s="10"/>
      <c r="D239" s="112"/>
      <c r="E239" s="10"/>
      <c r="F239" s="10"/>
      <c r="G239" s="317"/>
      <c r="H239" s="310"/>
      <c r="I239" s="318"/>
      <c r="J239" s="55" t="s">
        <v>370</v>
      </c>
      <c r="K239" s="55"/>
      <c r="L239" s="55"/>
      <c r="M239" s="56"/>
      <c r="N239" s="110"/>
      <c r="V239" s="111">
        <f>G239</f>
        <v>0</v>
      </c>
    </row>
    <row r="240" spans="1:22" ht="21.5" thickBot="1">
      <c r="A240" s="267"/>
      <c r="B240" s="70" t="s">
        <v>360</v>
      </c>
      <c r="C240" s="70" t="s">
        <v>361</v>
      </c>
      <c r="D240" s="70" t="s">
        <v>362</v>
      </c>
      <c r="E240" s="269" t="s">
        <v>363</v>
      </c>
      <c r="F240" s="269"/>
      <c r="G240" s="259"/>
      <c r="H240" s="260"/>
      <c r="I240" s="261"/>
      <c r="J240" s="15" t="s">
        <v>371</v>
      </c>
      <c r="K240" s="16"/>
      <c r="L240" s="16"/>
      <c r="M240" s="17"/>
      <c r="N240" s="110"/>
      <c r="V240" s="111"/>
    </row>
    <row r="241" spans="1:22" ht="13" thickBot="1">
      <c r="A241" s="268"/>
      <c r="B241" s="11"/>
      <c r="C241" s="11"/>
      <c r="D241" s="12"/>
      <c r="E241" s="13" t="s">
        <v>367</v>
      </c>
      <c r="F241" s="14"/>
      <c r="G241" s="314"/>
      <c r="H241" s="315"/>
      <c r="I241" s="316"/>
      <c r="J241" s="15" t="s">
        <v>372</v>
      </c>
      <c r="K241" s="16"/>
      <c r="L241" s="16"/>
      <c r="M241" s="17"/>
      <c r="N241" s="110"/>
      <c r="V241" s="111"/>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110"/>
      <c r="V242" s="111"/>
    </row>
    <row r="243" spans="1:22" ht="13" thickBot="1">
      <c r="A243" s="267"/>
      <c r="B243" s="10"/>
      <c r="C243" s="10"/>
      <c r="D243" s="112"/>
      <c r="E243" s="10"/>
      <c r="F243" s="10"/>
      <c r="G243" s="317"/>
      <c r="H243" s="310"/>
      <c r="I243" s="318"/>
      <c r="J243" s="55" t="s">
        <v>370</v>
      </c>
      <c r="K243" s="55"/>
      <c r="L243" s="55"/>
      <c r="M243" s="56"/>
      <c r="N243" s="110"/>
      <c r="V243" s="111">
        <f>G243</f>
        <v>0</v>
      </c>
    </row>
    <row r="244" spans="1:22" ht="21.5" thickBot="1">
      <c r="A244" s="267"/>
      <c r="B244" s="70" t="s">
        <v>360</v>
      </c>
      <c r="C244" s="70" t="s">
        <v>361</v>
      </c>
      <c r="D244" s="70" t="s">
        <v>362</v>
      </c>
      <c r="E244" s="269" t="s">
        <v>363</v>
      </c>
      <c r="F244" s="269"/>
      <c r="G244" s="259"/>
      <c r="H244" s="260"/>
      <c r="I244" s="261"/>
      <c r="J244" s="15" t="s">
        <v>371</v>
      </c>
      <c r="K244" s="16"/>
      <c r="L244" s="16"/>
      <c r="M244" s="17"/>
      <c r="N244" s="110"/>
      <c r="V244" s="111"/>
    </row>
    <row r="245" spans="1:22" ht="13" thickBot="1">
      <c r="A245" s="268"/>
      <c r="B245" s="11"/>
      <c r="C245" s="11"/>
      <c r="D245" s="12"/>
      <c r="E245" s="13" t="s">
        <v>367</v>
      </c>
      <c r="F245" s="14"/>
      <c r="G245" s="314"/>
      <c r="H245" s="315"/>
      <c r="I245" s="316"/>
      <c r="J245" s="15" t="s">
        <v>372</v>
      </c>
      <c r="K245" s="16"/>
      <c r="L245" s="16"/>
      <c r="M245" s="17"/>
      <c r="N245" s="110"/>
      <c r="V245" s="111"/>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110"/>
      <c r="V246" s="111"/>
    </row>
    <row r="247" spans="1:22" ht="13" thickBot="1">
      <c r="A247" s="267"/>
      <c r="B247" s="10"/>
      <c r="C247" s="10"/>
      <c r="D247" s="112"/>
      <c r="E247" s="10"/>
      <c r="F247" s="10"/>
      <c r="G247" s="317"/>
      <c r="H247" s="310"/>
      <c r="I247" s="318"/>
      <c r="J247" s="55" t="s">
        <v>370</v>
      </c>
      <c r="K247" s="55"/>
      <c r="L247" s="55"/>
      <c r="M247" s="56"/>
      <c r="N247" s="110"/>
      <c r="V247" s="111">
        <f>G247</f>
        <v>0</v>
      </c>
    </row>
    <row r="248" spans="1:22" ht="21.5" thickBot="1">
      <c r="A248" s="267"/>
      <c r="B248" s="70" t="s">
        <v>360</v>
      </c>
      <c r="C248" s="70" t="s">
        <v>361</v>
      </c>
      <c r="D248" s="70" t="s">
        <v>362</v>
      </c>
      <c r="E248" s="269" t="s">
        <v>363</v>
      </c>
      <c r="F248" s="269"/>
      <c r="G248" s="259"/>
      <c r="H248" s="260"/>
      <c r="I248" s="261"/>
      <c r="J248" s="15" t="s">
        <v>371</v>
      </c>
      <c r="K248" s="16"/>
      <c r="L248" s="16"/>
      <c r="M248" s="17"/>
      <c r="N248" s="110"/>
      <c r="V248" s="111"/>
    </row>
    <row r="249" spans="1:22" ht="13" thickBot="1">
      <c r="A249" s="268"/>
      <c r="B249" s="11"/>
      <c r="C249" s="11"/>
      <c r="D249" s="12"/>
      <c r="E249" s="13" t="s">
        <v>367</v>
      </c>
      <c r="F249" s="14"/>
      <c r="G249" s="314"/>
      <c r="H249" s="315"/>
      <c r="I249" s="316"/>
      <c r="J249" s="15" t="s">
        <v>372</v>
      </c>
      <c r="K249" s="16"/>
      <c r="L249" s="16"/>
      <c r="M249" s="17"/>
      <c r="N249" s="110"/>
      <c r="V249" s="111"/>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110"/>
      <c r="V250" s="111"/>
    </row>
    <row r="251" spans="1:22" ht="13" thickBot="1">
      <c r="A251" s="267"/>
      <c r="B251" s="10"/>
      <c r="C251" s="10"/>
      <c r="D251" s="112"/>
      <c r="E251" s="10"/>
      <c r="F251" s="10"/>
      <c r="G251" s="317"/>
      <c r="H251" s="310"/>
      <c r="I251" s="318"/>
      <c r="J251" s="55" t="s">
        <v>370</v>
      </c>
      <c r="K251" s="55"/>
      <c r="L251" s="55"/>
      <c r="M251" s="56"/>
      <c r="N251" s="110"/>
      <c r="V251" s="111">
        <f>G251</f>
        <v>0</v>
      </c>
    </row>
    <row r="252" spans="1:22" ht="21.5" thickBot="1">
      <c r="A252" s="267"/>
      <c r="B252" s="70" t="s">
        <v>360</v>
      </c>
      <c r="C252" s="70" t="s">
        <v>361</v>
      </c>
      <c r="D252" s="70" t="s">
        <v>362</v>
      </c>
      <c r="E252" s="269" t="s">
        <v>363</v>
      </c>
      <c r="F252" s="269"/>
      <c r="G252" s="259"/>
      <c r="H252" s="260"/>
      <c r="I252" s="261"/>
      <c r="J252" s="15" t="s">
        <v>371</v>
      </c>
      <c r="K252" s="16"/>
      <c r="L252" s="16"/>
      <c r="M252" s="17"/>
      <c r="N252" s="110"/>
      <c r="V252" s="111"/>
    </row>
    <row r="253" spans="1:22" ht="13" thickBot="1">
      <c r="A253" s="268"/>
      <c r="B253" s="11"/>
      <c r="C253" s="11"/>
      <c r="D253" s="12"/>
      <c r="E253" s="13" t="s">
        <v>367</v>
      </c>
      <c r="F253" s="14"/>
      <c r="G253" s="314"/>
      <c r="H253" s="315"/>
      <c r="I253" s="316"/>
      <c r="J253" s="15" t="s">
        <v>372</v>
      </c>
      <c r="K253" s="16"/>
      <c r="L253" s="16"/>
      <c r="M253" s="17"/>
      <c r="N253" s="110"/>
      <c r="V253" s="111"/>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110"/>
      <c r="V254" s="111"/>
    </row>
    <row r="255" spans="1:22" ht="13" thickBot="1">
      <c r="A255" s="267"/>
      <c r="B255" s="10"/>
      <c r="C255" s="10"/>
      <c r="D255" s="112"/>
      <c r="E255" s="10"/>
      <c r="F255" s="10"/>
      <c r="G255" s="317"/>
      <c r="H255" s="310"/>
      <c r="I255" s="318"/>
      <c r="J255" s="55" t="s">
        <v>370</v>
      </c>
      <c r="K255" s="55"/>
      <c r="L255" s="55"/>
      <c r="M255" s="56"/>
      <c r="N255" s="110"/>
      <c r="V255" s="111">
        <f>G255</f>
        <v>0</v>
      </c>
    </row>
    <row r="256" spans="1:22" ht="21.5" thickBot="1">
      <c r="A256" s="267"/>
      <c r="B256" s="70" t="s">
        <v>360</v>
      </c>
      <c r="C256" s="70" t="s">
        <v>361</v>
      </c>
      <c r="D256" s="70" t="s">
        <v>362</v>
      </c>
      <c r="E256" s="269" t="s">
        <v>363</v>
      </c>
      <c r="F256" s="269"/>
      <c r="G256" s="259"/>
      <c r="H256" s="260"/>
      <c r="I256" s="261"/>
      <c r="J256" s="15" t="s">
        <v>371</v>
      </c>
      <c r="K256" s="16"/>
      <c r="L256" s="16"/>
      <c r="M256" s="17"/>
      <c r="N256" s="110"/>
      <c r="V256" s="111"/>
    </row>
    <row r="257" spans="1:22" ht="13" thickBot="1">
      <c r="A257" s="268"/>
      <c r="B257" s="11"/>
      <c r="C257" s="11"/>
      <c r="D257" s="12"/>
      <c r="E257" s="13" t="s">
        <v>367</v>
      </c>
      <c r="F257" s="14"/>
      <c r="G257" s="314"/>
      <c r="H257" s="315"/>
      <c r="I257" s="316"/>
      <c r="J257" s="15" t="s">
        <v>372</v>
      </c>
      <c r="K257" s="16"/>
      <c r="L257" s="16"/>
      <c r="M257" s="17"/>
      <c r="N257" s="110"/>
      <c r="V257" s="111"/>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110"/>
      <c r="V258" s="111"/>
    </row>
    <row r="259" spans="1:22" ht="13" thickBot="1">
      <c r="A259" s="267"/>
      <c r="B259" s="10"/>
      <c r="C259" s="10"/>
      <c r="D259" s="112"/>
      <c r="E259" s="10"/>
      <c r="F259" s="10"/>
      <c r="G259" s="317"/>
      <c r="H259" s="310"/>
      <c r="I259" s="318"/>
      <c r="J259" s="55" t="s">
        <v>370</v>
      </c>
      <c r="K259" s="55"/>
      <c r="L259" s="55"/>
      <c r="M259" s="56"/>
      <c r="N259" s="110"/>
      <c r="V259" s="111">
        <f>G259</f>
        <v>0</v>
      </c>
    </row>
    <row r="260" spans="1:22" ht="21.5" thickBot="1">
      <c r="A260" s="267"/>
      <c r="B260" s="70" t="s">
        <v>360</v>
      </c>
      <c r="C260" s="70" t="s">
        <v>361</v>
      </c>
      <c r="D260" s="70" t="s">
        <v>362</v>
      </c>
      <c r="E260" s="269" t="s">
        <v>363</v>
      </c>
      <c r="F260" s="269"/>
      <c r="G260" s="259"/>
      <c r="H260" s="260"/>
      <c r="I260" s="261"/>
      <c r="J260" s="15" t="s">
        <v>371</v>
      </c>
      <c r="K260" s="16"/>
      <c r="L260" s="16"/>
      <c r="M260" s="17"/>
      <c r="N260" s="110"/>
      <c r="V260" s="111"/>
    </row>
    <row r="261" spans="1:22" ht="13" thickBot="1">
      <c r="A261" s="268"/>
      <c r="B261" s="11"/>
      <c r="C261" s="11"/>
      <c r="D261" s="12"/>
      <c r="E261" s="13" t="s">
        <v>367</v>
      </c>
      <c r="F261" s="14"/>
      <c r="G261" s="314"/>
      <c r="H261" s="315"/>
      <c r="I261" s="316"/>
      <c r="J261" s="15" t="s">
        <v>372</v>
      </c>
      <c r="K261" s="16"/>
      <c r="L261" s="16"/>
      <c r="M261" s="17"/>
      <c r="N261" s="110"/>
      <c r="V261" s="111"/>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110"/>
      <c r="V262" s="111"/>
    </row>
    <row r="263" spans="1:22" ht="13" thickBot="1">
      <c r="A263" s="267"/>
      <c r="B263" s="10"/>
      <c r="C263" s="10"/>
      <c r="D263" s="112"/>
      <c r="E263" s="10"/>
      <c r="F263" s="10"/>
      <c r="G263" s="317"/>
      <c r="H263" s="310"/>
      <c r="I263" s="318"/>
      <c r="J263" s="55" t="s">
        <v>370</v>
      </c>
      <c r="K263" s="55"/>
      <c r="L263" s="55"/>
      <c r="M263" s="56"/>
      <c r="N263" s="110"/>
      <c r="V263" s="111">
        <f>G263</f>
        <v>0</v>
      </c>
    </row>
    <row r="264" spans="1:22" ht="21.5" thickBot="1">
      <c r="A264" s="267"/>
      <c r="B264" s="70" t="s">
        <v>360</v>
      </c>
      <c r="C264" s="70" t="s">
        <v>361</v>
      </c>
      <c r="D264" s="70" t="s">
        <v>362</v>
      </c>
      <c r="E264" s="269" t="s">
        <v>363</v>
      </c>
      <c r="F264" s="269"/>
      <c r="G264" s="259"/>
      <c r="H264" s="260"/>
      <c r="I264" s="261"/>
      <c r="J264" s="15" t="s">
        <v>371</v>
      </c>
      <c r="K264" s="16"/>
      <c r="L264" s="16"/>
      <c r="M264" s="17"/>
      <c r="N264" s="110"/>
      <c r="V264" s="111"/>
    </row>
    <row r="265" spans="1:22" ht="13" thickBot="1">
      <c r="A265" s="268"/>
      <c r="B265" s="11"/>
      <c r="C265" s="11"/>
      <c r="D265" s="12"/>
      <c r="E265" s="13" t="s">
        <v>367</v>
      </c>
      <c r="F265" s="14"/>
      <c r="G265" s="314"/>
      <c r="H265" s="315"/>
      <c r="I265" s="316"/>
      <c r="J265" s="15" t="s">
        <v>372</v>
      </c>
      <c r="K265" s="16"/>
      <c r="L265" s="16"/>
      <c r="M265" s="17"/>
      <c r="N265" s="110"/>
      <c r="V265" s="111"/>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110"/>
      <c r="V266" s="111"/>
    </row>
    <row r="267" spans="1:22" ht="13" thickBot="1">
      <c r="A267" s="267"/>
      <c r="B267" s="10"/>
      <c r="C267" s="10"/>
      <c r="D267" s="112"/>
      <c r="E267" s="10"/>
      <c r="F267" s="10"/>
      <c r="G267" s="317"/>
      <c r="H267" s="310"/>
      <c r="I267" s="318"/>
      <c r="J267" s="55" t="s">
        <v>370</v>
      </c>
      <c r="K267" s="55"/>
      <c r="L267" s="55"/>
      <c r="M267" s="56"/>
      <c r="N267" s="110"/>
      <c r="V267" s="111">
        <f>G267</f>
        <v>0</v>
      </c>
    </row>
    <row r="268" spans="1:22" ht="21.5" thickBot="1">
      <c r="A268" s="267"/>
      <c r="B268" s="70" t="s">
        <v>360</v>
      </c>
      <c r="C268" s="70" t="s">
        <v>361</v>
      </c>
      <c r="D268" s="70" t="s">
        <v>362</v>
      </c>
      <c r="E268" s="269" t="s">
        <v>363</v>
      </c>
      <c r="F268" s="269"/>
      <c r="G268" s="259"/>
      <c r="H268" s="260"/>
      <c r="I268" s="261"/>
      <c r="J268" s="15" t="s">
        <v>371</v>
      </c>
      <c r="K268" s="16"/>
      <c r="L268" s="16"/>
      <c r="M268" s="17"/>
      <c r="N268" s="110"/>
      <c r="V268" s="111"/>
    </row>
    <row r="269" spans="1:22" ht="13" thickBot="1">
      <c r="A269" s="268"/>
      <c r="B269" s="11"/>
      <c r="C269" s="11"/>
      <c r="D269" s="12"/>
      <c r="E269" s="13" t="s">
        <v>367</v>
      </c>
      <c r="F269" s="14"/>
      <c r="G269" s="314"/>
      <c r="H269" s="315"/>
      <c r="I269" s="316"/>
      <c r="J269" s="15" t="s">
        <v>372</v>
      </c>
      <c r="K269" s="16"/>
      <c r="L269" s="16"/>
      <c r="M269" s="17"/>
      <c r="N269" s="110"/>
      <c r="V269" s="111"/>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110"/>
      <c r="V270" s="111"/>
    </row>
    <row r="271" spans="1:22" ht="13" thickBot="1">
      <c r="A271" s="267"/>
      <c r="B271" s="10"/>
      <c r="C271" s="10"/>
      <c r="D271" s="112"/>
      <c r="E271" s="10"/>
      <c r="F271" s="10"/>
      <c r="G271" s="317"/>
      <c r="H271" s="310"/>
      <c r="I271" s="318"/>
      <c r="J271" s="55" t="s">
        <v>370</v>
      </c>
      <c r="K271" s="55"/>
      <c r="L271" s="55"/>
      <c r="M271" s="56"/>
      <c r="N271" s="110"/>
      <c r="V271" s="111">
        <f>G271</f>
        <v>0</v>
      </c>
    </row>
    <row r="272" spans="1:22" ht="21.5" thickBot="1">
      <c r="A272" s="267"/>
      <c r="B272" s="70" t="s">
        <v>360</v>
      </c>
      <c r="C272" s="70" t="s">
        <v>361</v>
      </c>
      <c r="D272" s="70" t="s">
        <v>362</v>
      </c>
      <c r="E272" s="269" t="s">
        <v>363</v>
      </c>
      <c r="F272" s="269"/>
      <c r="G272" s="259"/>
      <c r="H272" s="260"/>
      <c r="I272" s="261"/>
      <c r="J272" s="15" t="s">
        <v>371</v>
      </c>
      <c r="K272" s="16"/>
      <c r="L272" s="16"/>
      <c r="M272" s="17"/>
      <c r="N272" s="110"/>
      <c r="V272" s="111"/>
    </row>
    <row r="273" spans="1:22" ht="13" thickBot="1">
      <c r="A273" s="268"/>
      <c r="B273" s="11"/>
      <c r="C273" s="11"/>
      <c r="D273" s="12"/>
      <c r="E273" s="13" t="s">
        <v>367</v>
      </c>
      <c r="F273" s="14"/>
      <c r="G273" s="314"/>
      <c r="H273" s="315"/>
      <c r="I273" s="316"/>
      <c r="J273" s="15" t="s">
        <v>372</v>
      </c>
      <c r="K273" s="16"/>
      <c r="L273" s="16"/>
      <c r="M273" s="17"/>
      <c r="N273" s="110"/>
      <c r="V273" s="111"/>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110"/>
      <c r="V274" s="111"/>
    </row>
    <row r="275" spans="1:22" ht="13" thickBot="1">
      <c r="A275" s="267"/>
      <c r="B275" s="10"/>
      <c r="C275" s="10"/>
      <c r="D275" s="112"/>
      <c r="E275" s="10"/>
      <c r="F275" s="10"/>
      <c r="G275" s="317"/>
      <c r="H275" s="310"/>
      <c r="I275" s="318"/>
      <c r="J275" s="55" t="s">
        <v>370</v>
      </c>
      <c r="K275" s="55"/>
      <c r="L275" s="55"/>
      <c r="M275" s="56"/>
      <c r="N275" s="110"/>
      <c r="V275" s="111">
        <f>G275</f>
        <v>0</v>
      </c>
    </row>
    <row r="276" spans="1:22" ht="21.5" thickBot="1">
      <c r="A276" s="267"/>
      <c r="B276" s="70" t="s">
        <v>360</v>
      </c>
      <c r="C276" s="70" t="s">
        <v>361</v>
      </c>
      <c r="D276" s="70" t="s">
        <v>362</v>
      </c>
      <c r="E276" s="269" t="s">
        <v>363</v>
      </c>
      <c r="F276" s="269"/>
      <c r="G276" s="259"/>
      <c r="H276" s="260"/>
      <c r="I276" s="261"/>
      <c r="J276" s="15" t="s">
        <v>371</v>
      </c>
      <c r="K276" s="16"/>
      <c r="L276" s="16"/>
      <c r="M276" s="17"/>
      <c r="N276" s="110"/>
      <c r="V276" s="111"/>
    </row>
    <row r="277" spans="1:22" ht="13" thickBot="1">
      <c r="A277" s="268"/>
      <c r="B277" s="11"/>
      <c r="C277" s="11"/>
      <c r="D277" s="12"/>
      <c r="E277" s="13" t="s">
        <v>367</v>
      </c>
      <c r="F277" s="14"/>
      <c r="G277" s="314"/>
      <c r="H277" s="315"/>
      <c r="I277" s="316"/>
      <c r="J277" s="15" t="s">
        <v>372</v>
      </c>
      <c r="K277" s="16"/>
      <c r="L277" s="16"/>
      <c r="M277" s="17"/>
      <c r="N277" s="110"/>
      <c r="V277" s="111"/>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110"/>
      <c r="V278" s="111"/>
    </row>
    <row r="279" spans="1:22" ht="13" thickBot="1">
      <c r="A279" s="267"/>
      <c r="B279" s="10"/>
      <c r="C279" s="10"/>
      <c r="D279" s="112"/>
      <c r="E279" s="10"/>
      <c r="F279" s="10"/>
      <c r="G279" s="317"/>
      <c r="H279" s="310"/>
      <c r="I279" s="318"/>
      <c r="J279" s="55" t="s">
        <v>370</v>
      </c>
      <c r="K279" s="55"/>
      <c r="L279" s="55"/>
      <c r="M279" s="56"/>
      <c r="N279" s="110"/>
      <c r="V279" s="111">
        <f>G279</f>
        <v>0</v>
      </c>
    </row>
    <row r="280" spans="1:22" ht="21.5" thickBot="1">
      <c r="A280" s="267"/>
      <c r="B280" s="70" t="s">
        <v>360</v>
      </c>
      <c r="C280" s="70" t="s">
        <v>361</v>
      </c>
      <c r="D280" s="70" t="s">
        <v>362</v>
      </c>
      <c r="E280" s="269" t="s">
        <v>363</v>
      </c>
      <c r="F280" s="269"/>
      <c r="G280" s="259"/>
      <c r="H280" s="260"/>
      <c r="I280" s="261"/>
      <c r="J280" s="15" t="s">
        <v>371</v>
      </c>
      <c r="K280" s="16"/>
      <c r="L280" s="16"/>
      <c r="M280" s="17"/>
      <c r="N280" s="110"/>
      <c r="V280" s="111"/>
    </row>
    <row r="281" spans="1:22" ht="13" thickBot="1">
      <c r="A281" s="268"/>
      <c r="B281" s="11"/>
      <c r="C281" s="11"/>
      <c r="D281" s="12"/>
      <c r="E281" s="13" t="s">
        <v>367</v>
      </c>
      <c r="F281" s="14"/>
      <c r="G281" s="314"/>
      <c r="H281" s="315"/>
      <c r="I281" s="316"/>
      <c r="J281" s="15" t="s">
        <v>372</v>
      </c>
      <c r="K281" s="16"/>
      <c r="L281" s="16"/>
      <c r="M281" s="17"/>
      <c r="N281" s="110"/>
      <c r="V281" s="111"/>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110"/>
      <c r="V282" s="111"/>
    </row>
    <row r="283" spans="1:22" ht="13" thickBot="1">
      <c r="A283" s="267"/>
      <c r="B283" s="10"/>
      <c r="C283" s="10"/>
      <c r="D283" s="112"/>
      <c r="E283" s="10"/>
      <c r="F283" s="10"/>
      <c r="G283" s="317"/>
      <c r="H283" s="310"/>
      <c r="I283" s="318"/>
      <c r="J283" s="55" t="s">
        <v>370</v>
      </c>
      <c r="K283" s="55"/>
      <c r="L283" s="55"/>
      <c r="M283" s="56"/>
      <c r="N283" s="110"/>
      <c r="V283" s="111">
        <f>G283</f>
        <v>0</v>
      </c>
    </row>
    <row r="284" spans="1:22" ht="21.5" thickBot="1">
      <c r="A284" s="267"/>
      <c r="B284" s="70" t="s">
        <v>360</v>
      </c>
      <c r="C284" s="70" t="s">
        <v>361</v>
      </c>
      <c r="D284" s="70" t="s">
        <v>362</v>
      </c>
      <c r="E284" s="269" t="s">
        <v>363</v>
      </c>
      <c r="F284" s="269"/>
      <c r="G284" s="259"/>
      <c r="H284" s="260"/>
      <c r="I284" s="261"/>
      <c r="J284" s="15" t="s">
        <v>371</v>
      </c>
      <c r="K284" s="16"/>
      <c r="L284" s="16"/>
      <c r="M284" s="17"/>
      <c r="N284" s="110"/>
      <c r="V284" s="111"/>
    </row>
    <row r="285" spans="1:22" ht="13" thickBot="1">
      <c r="A285" s="268"/>
      <c r="B285" s="11"/>
      <c r="C285" s="11"/>
      <c r="D285" s="12"/>
      <c r="E285" s="13" t="s">
        <v>367</v>
      </c>
      <c r="F285" s="14"/>
      <c r="G285" s="314"/>
      <c r="H285" s="315"/>
      <c r="I285" s="316"/>
      <c r="J285" s="15" t="s">
        <v>372</v>
      </c>
      <c r="K285" s="16"/>
      <c r="L285" s="16"/>
      <c r="M285" s="17"/>
      <c r="N285" s="110"/>
      <c r="V285" s="111"/>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110"/>
      <c r="V286" s="111"/>
    </row>
    <row r="287" spans="1:22" ht="13" thickBot="1">
      <c r="A287" s="267"/>
      <c r="B287" s="10"/>
      <c r="C287" s="10"/>
      <c r="D287" s="112"/>
      <c r="E287" s="10"/>
      <c r="F287" s="10"/>
      <c r="G287" s="317"/>
      <c r="H287" s="310"/>
      <c r="I287" s="318"/>
      <c r="J287" s="55" t="s">
        <v>370</v>
      </c>
      <c r="K287" s="55"/>
      <c r="L287" s="55"/>
      <c r="M287" s="56"/>
      <c r="N287" s="110"/>
      <c r="V287" s="111">
        <f>G287</f>
        <v>0</v>
      </c>
    </row>
    <row r="288" spans="1:22" ht="21.5" thickBot="1">
      <c r="A288" s="267"/>
      <c r="B288" s="70" t="s">
        <v>360</v>
      </c>
      <c r="C288" s="70" t="s">
        <v>361</v>
      </c>
      <c r="D288" s="70" t="s">
        <v>362</v>
      </c>
      <c r="E288" s="269" t="s">
        <v>363</v>
      </c>
      <c r="F288" s="269"/>
      <c r="G288" s="259"/>
      <c r="H288" s="260"/>
      <c r="I288" s="261"/>
      <c r="J288" s="15" t="s">
        <v>371</v>
      </c>
      <c r="K288" s="16"/>
      <c r="L288" s="16"/>
      <c r="M288" s="17"/>
      <c r="N288" s="110"/>
      <c r="V288" s="111"/>
    </row>
    <row r="289" spans="1:22" ht="13" thickBot="1">
      <c r="A289" s="268"/>
      <c r="B289" s="11"/>
      <c r="C289" s="11"/>
      <c r="D289" s="12"/>
      <c r="E289" s="13" t="s">
        <v>367</v>
      </c>
      <c r="F289" s="14"/>
      <c r="G289" s="314"/>
      <c r="H289" s="315"/>
      <c r="I289" s="316"/>
      <c r="J289" s="15" t="s">
        <v>372</v>
      </c>
      <c r="K289" s="16"/>
      <c r="L289" s="16"/>
      <c r="M289" s="17"/>
      <c r="N289" s="110"/>
      <c r="V289" s="111"/>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110"/>
      <c r="V290" s="111"/>
    </row>
    <row r="291" spans="1:22" ht="13" thickBot="1">
      <c r="A291" s="267"/>
      <c r="B291" s="10"/>
      <c r="C291" s="10"/>
      <c r="D291" s="112"/>
      <c r="E291" s="10"/>
      <c r="F291" s="10"/>
      <c r="G291" s="317"/>
      <c r="H291" s="310"/>
      <c r="I291" s="318"/>
      <c r="J291" s="55" t="s">
        <v>370</v>
      </c>
      <c r="K291" s="55"/>
      <c r="L291" s="55"/>
      <c r="M291" s="56"/>
      <c r="N291" s="110"/>
      <c r="V291" s="111">
        <f>G291</f>
        <v>0</v>
      </c>
    </row>
    <row r="292" spans="1:22" ht="21.5" thickBot="1">
      <c r="A292" s="267"/>
      <c r="B292" s="70" t="s">
        <v>360</v>
      </c>
      <c r="C292" s="70" t="s">
        <v>361</v>
      </c>
      <c r="D292" s="70" t="s">
        <v>362</v>
      </c>
      <c r="E292" s="269" t="s">
        <v>363</v>
      </c>
      <c r="F292" s="269"/>
      <c r="G292" s="259"/>
      <c r="H292" s="260"/>
      <c r="I292" s="261"/>
      <c r="J292" s="15" t="s">
        <v>371</v>
      </c>
      <c r="K292" s="16"/>
      <c r="L292" s="16"/>
      <c r="M292" s="17"/>
      <c r="N292" s="110"/>
      <c r="V292" s="111"/>
    </row>
    <row r="293" spans="1:22" ht="13" thickBot="1">
      <c r="A293" s="268"/>
      <c r="B293" s="11"/>
      <c r="C293" s="11"/>
      <c r="D293" s="12"/>
      <c r="E293" s="13" t="s">
        <v>367</v>
      </c>
      <c r="F293" s="14"/>
      <c r="G293" s="314"/>
      <c r="H293" s="315"/>
      <c r="I293" s="316"/>
      <c r="J293" s="15" t="s">
        <v>372</v>
      </c>
      <c r="K293" s="16"/>
      <c r="L293" s="16"/>
      <c r="M293" s="17"/>
      <c r="N293" s="110"/>
      <c r="V293" s="111"/>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110"/>
      <c r="V294" s="111"/>
    </row>
    <row r="295" spans="1:22" ht="13" thickBot="1">
      <c r="A295" s="267"/>
      <c r="B295" s="10"/>
      <c r="C295" s="10"/>
      <c r="D295" s="112"/>
      <c r="E295" s="10"/>
      <c r="F295" s="10"/>
      <c r="G295" s="317"/>
      <c r="H295" s="310"/>
      <c r="I295" s="318"/>
      <c r="J295" s="55" t="s">
        <v>370</v>
      </c>
      <c r="K295" s="55"/>
      <c r="L295" s="55"/>
      <c r="M295" s="56"/>
      <c r="N295" s="110"/>
      <c r="V295" s="111">
        <f>G295</f>
        <v>0</v>
      </c>
    </row>
    <row r="296" spans="1:22" ht="21.5" thickBot="1">
      <c r="A296" s="267"/>
      <c r="B296" s="70" t="s">
        <v>360</v>
      </c>
      <c r="C296" s="70" t="s">
        <v>361</v>
      </c>
      <c r="D296" s="70" t="s">
        <v>362</v>
      </c>
      <c r="E296" s="269" t="s">
        <v>363</v>
      </c>
      <c r="F296" s="269"/>
      <c r="G296" s="259"/>
      <c r="H296" s="260"/>
      <c r="I296" s="261"/>
      <c r="J296" s="15" t="s">
        <v>371</v>
      </c>
      <c r="K296" s="16"/>
      <c r="L296" s="16"/>
      <c r="M296" s="17"/>
      <c r="N296" s="110"/>
      <c r="V296" s="111"/>
    </row>
    <row r="297" spans="1:22" ht="13" thickBot="1">
      <c r="A297" s="268"/>
      <c r="B297" s="11"/>
      <c r="C297" s="11"/>
      <c r="D297" s="12"/>
      <c r="E297" s="13" t="s">
        <v>367</v>
      </c>
      <c r="F297" s="14"/>
      <c r="G297" s="314"/>
      <c r="H297" s="315"/>
      <c r="I297" s="316"/>
      <c r="J297" s="15" t="s">
        <v>372</v>
      </c>
      <c r="K297" s="16"/>
      <c r="L297" s="16"/>
      <c r="M297" s="17"/>
      <c r="N297" s="110"/>
      <c r="V297" s="111"/>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110"/>
      <c r="V298" s="111"/>
    </row>
    <row r="299" spans="1:22" ht="13" thickBot="1">
      <c r="A299" s="267"/>
      <c r="B299" s="10"/>
      <c r="C299" s="10"/>
      <c r="D299" s="112"/>
      <c r="E299" s="10"/>
      <c r="F299" s="10"/>
      <c r="G299" s="317"/>
      <c r="H299" s="310"/>
      <c r="I299" s="318"/>
      <c r="J299" s="55" t="s">
        <v>370</v>
      </c>
      <c r="K299" s="55"/>
      <c r="L299" s="55"/>
      <c r="M299" s="56"/>
      <c r="N299" s="110"/>
      <c r="V299" s="111">
        <f>G299</f>
        <v>0</v>
      </c>
    </row>
    <row r="300" spans="1:22" ht="21.5" thickBot="1">
      <c r="A300" s="267"/>
      <c r="B300" s="70" t="s">
        <v>360</v>
      </c>
      <c r="C300" s="70" t="s">
        <v>361</v>
      </c>
      <c r="D300" s="70" t="s">
        <v>362</v>
      </c>
      <c r="E300" s="269" t="s">
        <v>363</v>
      </c>
      <c r="F300" s="269"/>
      <c r="G300" s="259"/>
      <c r="H300" s="260"/>
      <c r="I300" s="261"/>
      <c r="J300" s="15" t="s">
        <v>371</v>
      </c>
      <c r="K300" s="16"/>
      <c r="L300" s="16"/>
      <c r="M300" s="17"/>
      <c r="N300" s="110"/>
      <c r="V300" s="111"/>
    </row>
    <row r="301" spans="1:22" ht="13" thickBot="1">
      <c r="A301" s="268"/>
      <c r="B301" s="11"/>
      <c r="C301" s="11"/>
      <c r="D301" s="12"/>
      <c r="E301" s="13" t="s">
        <v>367</v>
      </c>
      <c r="F301" s="14"/>
      <c r="G301" s="314"/>
      <c r="H301" s="315"/>
      <c r="I301" s="316"/>
      <c r="J301" s="15" t="s">
        <v>372</v>
      </c>
      <c r="K301" s="16"/>
      <c r="L301" s="16"/>
      <c r="M301" s="17"/>
      <c r="N301" s="110"/>
      <c r="V301" s="111"/>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110"/>
      <c r="V302" s="111"/>
    </row>
    <row r="303" spans="1:22" ht="13" thickBot="1">
      <c r="A303" s="267"/>
      <c r="B303" s="10"/>
      <c r="C303" s="10"/>
      <c r="D303" s="112"/>
      <c r="E303" s="10"/>
      <c r="F303" s="10"/>
      <c r="G303" s="317"/>
      <c r="H303" s="310"/>
      <c r="I303" s="318"/>
      <c r="J303" s="55" t="s">
        <v>370</v>
      </c>
      <c r="K303" s="55"/>
      <c r="L303" s="55"/>
      <c r="M303" s="56"/>
      <c r="N303" s="110"/>
      <c r="V303" s="111">
        <f>G303</f>
        <v>0</v>
      </c>
    </row>
    <row r="304" spans="1:22" ht="21.5" thickBot="1">
      <c r="A304" s="267"/>
      <c r="B304" s="70" t="s">
        <v>360</v>
      </c>
      <c r="C304" s="70" t="s">
        <v>361</v>
      </c>
      <c r="D304" s="70" t="s">
        <v>362</v>
      </c>
      <c r="E304" s="269" t="s">
        <v>363</v>
      </c>
      <c r="F304" s="269"/>
      <c r="G304" s="259"/>
      <c r="H304" s="260"/>
      <c r="I304" s="261"/>
      <c r="J304" s="15" t="s">
        <v>371</v>
      </c>
      <c r="K304" s="16"/>
      <c r="L304" s="16"/>
      <c r="M304" s="17"/>
      <c r="N304" s="110"/>
      <c r="V304" s="111"/>
    </row>
    <row r="305" spans="1:22" ht="13" thickBot="1">
      <c r="A305" s="268"/>
      <c r="B305" s="11"/>
      <c r="C305" s="11"/>
      <c r="D305" s="12"/>
      <c r="E305" s="13" t="s">
        <v>367</v>
      </c>
      <c r="F305" s="14"/>
      <c r="G305" s="314"/>
      <c r="H305" s="315"/>
      <c r="I305" s="316"/>
      <c r="J305" s="15" t="s">
        <v>372</v>
      </c>
      <c r="K305" s="16"/>
      <c r="L305" s="16"/>
      <c r="M305" s="17"/>
      <c r="N305" s="110"/>
      <c r="V305" s="111"/>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110"/>
      <c r="V306" s="111"/>
    </row>
    <row r="307" spans="1:22" ht="13" thickBot="1">
      <c r="A307" s="267"/>
      <c r="B307" s="10"/>
      <c r="C307" s="10"/>
      <c r="D307" s="112"/>
      <c r="E307" s="10"/>
      <c r="F307" s="10"/>
      <c r="G307" s="317"/>
      <c r="H307" s="310"/>
      <c r="I307" s="318"/>
      <c r="J307" s="55" t="s">
        <v>370</v>
      </c>
      <c r="K307" s="55"/>
      <c r="L307" s="55"/>
      <c r="M307" s="56"/>
      <c r="N307" s="110"/>
      <c r="V307" s="111">
        <f>G307</f>
        <v>0</v>
      </c>
    </row>
    <row r="308" spans="1:22" ht="21.5" thickBot="1">
      <c r="A308" s="267"/>
      <c r="B308" s="70" t="s">
        <v>360</v>
      </c>
      <c r="C308" s="70" t="s">
        <v>361</v>
      </c>
      <c r="D308" s="70" t="s">
        <v>362</v>
      </c>
      <c r="E308" s="269" t="s">
        <v>363</v>
      </c>
      <c r="F308" s="269"/>
      <c r="G308" s="259"/>
      <c r="H308" s="260"/>
      <c r="I308" s="261"/>
      <c r="J308" s="15" t="s">
        <v>371</v>
      </c>
      <c r="K308" s="16"/>
      <c r="L308" s="16"/>
      <c r="M308" s="17"/>
      <c r="N308" s="110"/>
      <c r="V308" s="111"/>
    </row>
    <row r="309" spans="1:22" ht="13" thickBot="1">
      <c r="A309" s="268"/>
      <c r="B309" s="11"/>
      <c r="C309" s="11"/>
      <c r="D309" s="12"/>
      <c r="E309" s="13" t="s">
        <v>367</v>
      </c>
      <c r="F309" s="14"/>
      <c r="G309" s="314"/>
      <c r="H309" s="315"/>
      <c r="I309" s="316"/>
      <c r="J309" s="15" t="s">
        <v>372</v>
      </c>
      <c r="K309" s="16"/>
      <c r="L309" s="16"/>
      <c r="M309" s="17"/>
      <c r="N309" s="110"/>
      <c r="V309" s="111"/>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110"/>
      <c r="V310" s="111"/>
    </row>
    <row r="311" spans="1:22" ht="13" thickBot="1">
      <c r="A311" s="267"/>
      <c r="B311" s="10"/>
      <c r="C311" s="10"/>
      <c r="D311" s="112"/>
      <c r="E311" s="10"/>
      <c r="F311" s="10"/>
      <c r="G311" s="317"/>
      <c r="H311" s="310"/>
      <c r="I311" s="318"/>
      <c r="J311" s="55" t="s">
        <v>370</v>
      </c>
      <c r="K311" s="55"/>
      <c r="L311" s="55"/>
      <c r="M311" s="56"/>
      <c r="N311" s="110"/>
      <c r="V311" s="111">
        <f>G311</f>
        <v>0</v>
      </c>
    </row>
    <row r="312" spans="1:22" ht="21.5" thickBot="1">
      <c r="A312" s="267"/>
      <c r="B312" s="70" t="s">
        <v>360</v>
      </c>
      <c r="C312" s="70" t="s">
        <v>361</v>
      </c>
      <c r="D312" s="70" t="s">
        <v>362</v>
      </c>
      <c r="E312" s="269" t="s">
        <v>363</v>
      </c>
      <c r="F312" s="269"/>
      <c r="G312" s="259"/>
      <c r="H312" s="260"/>
      <c r="I312" s="261"/>
      <c r="J312" s="15" t="s">
        <v>371</v>
      </c>
      <c r="K312" s="16"/>
      <c r="L312" s="16"/>
      <c r="M312" s="17"/>
      <c r="N312" s="110"/>
      <c r="V312" s="111"/>
    </row>
    <row r="313" spans="1:22" ht="13" thickBot="1">
      <c r="A313" s="268"/>
      <c r="B313" s="11"/>
      <c r="C313" s="11"/>
      <c r="D313" s="12"/>
      <c r="E313" s="13" t="s">
        <v>367</v>
      </c>
      <c r="F313" s="14"/>
      <c r="G313" s="314"/>
      <c r="H313" s="315"/>
      <c r="I313" s="316"/>
      <c r="J313" s="15" t="s">
        <v>372</v>
      </c>
      <c r="K313" s="16"/>
      <c r="L313" s="16"/>
      <c r="M313" s="17"/>
      <c r="N313" s="110"/>
      <c r="V313" s="111"/>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110"/>
      <c r="V314" s="111"/>
    </row>
    <row r="315" spans="1:22" ht="13" thickBot="1">
      <c r="A315" s="267"/>
      <c r="B315" s="10"/>
      <c r="C315" s="10"/>
      <c r="D315" s="112"/>
      <c r="E315" s="10"/>
      <c r="F315" s="10"/>
      <c r="G315" s="317"/>
      <c r="H315" s="310"/>
      <c r="I315" s="318"/>
      <c r="J315" s="55" t="s">
        <v>370</v>
      </c>
      <c r="K315" s="55"/>
      <c r="L315" s="55"/>
      <c r="M315" s="56"/>
      <c r="N315" s="110"/>
      <c r="V315" s="111">
        <f>G315</f>
        <v>0</v>
      </c>
    </row>
    <row r="316" spans="1:22" ht="21.5" thickBot="1">
      <c r="A316" s="267"/>
      <c r="B316" s="70" t="s">
        <v>360</v>
      </c>
      <c r="C316" s="70" t="s">
        <v>361</v>
      </c>
      <c r="D316" s="70" t="s">
        <v>362</v>
      </c>
      <c r="E316" s="269" t="s">
        <v>363</v>
      </c>
      <c r="F316" s="269"/>
      <c r="G316" s="259"/>
      <c r="H316" s="260"/>
      <c r="I316" s="261"/>
      <c r="J316" s="15" t="s">
        <v>371</v>
      </c>
      <c r="K316" s="16"/>
      <c r="L316" s="16"/>
      <c r="M316" s="17"/>
      <c r="N316" s="110"/>
      <c r="V316" s="111"/>
    </row>
    <row r="317" spans="1:22" ht="13" thickBot="1">
      <c r="A317" s="268"/>
      <c r="B317" s="11"/>
      <c r="C317" s="11"/>
      <c r="D317" s="12"/>
      <c r="E317" s="13" t="s">
        <v>367</v>
      </c>
      <c r="F317" s="14"/>
      <c r="G317" s="314"/>
      <c r="H317" s="315"/>
      <c r="I317" s="316"/>
      <c r="J317" s="15" t="s">
        <v>372</v>
      </c>
      <c r="K317" s="16"/>
      <c r="L317" s="16"/>
      <c r="M317" s="17"/>
      <c r="N317" s="110"/>
      <c r="V317" s="111"/>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110"/>
      <c r="V318" s="111"/>
    </row>
    <row r="319" spans="1:22" ht="13" thickBot="1">
      <c r="A319" s="267"/>
      <c r="B319" s="10"/>
      <c r="C319" s="10"/>
      <c r="D319" s="112"/>
      <c r="E319" s="10"/>
      <c r="F319" s="10"/>
      <c r="G319" s="317"/>
      <c r="H319" s="310"/>
      <c r="I319" s="318"/>
      <c r="J319" s="55" t="s">
        <v>370</v>
      </c>
      <c r="K319" s="55"/>
      <c r="L319" s="55"/>
      <c r="M319" s="56"/>
      <c r="N319" s="110"/>
      <c r="V319" s="111">
        <f>G319</f>
        <v>0</v>
      </c>
    </row>
    <row r="320" spans="1:22" ht="21.5" thickBot="1">
      <c r="A320" s="267"/>
      <c r="B320" s="70" t="s">
        <v>360</v>
      </c>
      <c r="C320" s="70" t="s">
        <v>361</v>
      </c>
      <c r="D320" s="70" t="s">
        <v>362</v>
      </c>
      <c r="E320" s="269" t="s">
        <v>363</v>
      </c>
      <c r="F320" s="269"/>
      <c r="G320" s="259"/>
      <c r="H320" s="260"/>
      <c r="I320" s="261"/>
      <c r="J320" s="15" t="s">
        <v>371</v>
      </c>
      <c r="K320" s="16"/>
      <c r="L320" s="16"/>
      <c r="M320" s="17"/>
      <c r="N320" s="110"/>
      <c r="V320" s="111"/>
    </row>
    <row r="321" spans="1:22" ht="13" thickBot="1">
      <c r="A321" s="268"/>
      <c r="B321" s="11"/>
      <c r="C321" s="11"/>
      <c r="D321" s="12"/>
      <c r="E321" s="13" t="s">
        <v>367</v>
      </c>
      <c r="F321" s="14"/>
      <c r="G321" s="314"/>
      <c r="H321" s="315"/>
      <c r="I321" s="316"/>
      <c r="J321" s="15" t="s">
        <v>372</v>
      </c>
      <c r="K321" s="16"/>
      <c r="L321" s="16"/>
      <c r="M321" s="17"/>
      <c r="N321" s="110"/>
      <c r="V321" s="111"/>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110"/>
      <c r="V322" s="111"/>
    </row>
    <row r="323" spans="1:22" ht="13" thickBot="1">
      <c r="A323" s="267"/>
      <c r="B323" s="10"/>
      <c r="C323" s="10"/>
      <c r="D323" s="112"/>
      <c r="E323" s="10"/>
      <c r="F323" s="10"/>
      <c r="G323" s="317"/>
      <c r="H323" s="310"/>
      <c r="I323" s="318"/>
      <c r="J323" s="55" t="s">
        <v>370</v>
      </c>
      <c r="K323" s="55"/>
      <c r="L323" s="55"/>
      <c r="M323" s="56"/>
      <c r="N323" s="110"/>
      <c r="V323" s="111">
        <f>G323</f>
        <v>0</v>
      </c>
    </row>
    <row r="324" spans="1:22" ht="21.5" thickBot="1">
      <c r="A324" s="267"/>
      <c r="B324" s="70" t="s">
        <v>360</v>
      </c>
      <c r="C324" s="70" t="s">
        <v>361</v>
      </c>
      <c r="D324" s="70" t="s">
        <v>362</v>
      </c>
      <c r="E324" s="269" t="s">
        <v>363</v>
      </c>
      <c r="F324" s="269"/>
      <c r="G324" s="259"/>
      <c r="H324" s="260"/>
      <c r="I324" s="261"/>
      <c r="J324" s="15" t="s">
        <v>371</v>
      </c>
      <c r="K324" s="16"/>
      <c r="L324" s="16"/>
      <c r="M324" s="17"/>
      <c r="N324" s="110"/>
      <c r="V324" s="111"/>
    </row>
    <row r="325" spans="1:22" ht="13" thickBot="1">
      <c r="A325" s="268"/>
      <c r="B325" s="11"/>
      <c r="C325" s="11"/>
      <c r="D325" s="12"/>
      <c r="E325" s="13" t="s">
        <v>367</v>
      </c>
      <c r="F325" s="14"/>
      <c r="G325" s="314"/>
      <c r="H325" s="315"/>
      <c r="I325" s="316"/>
      <c r="J325" s="15" t="s">
        <v>372</v>
      </c>
      <c r="K325" s="16"/>
      <c r="L325" s="16"/>
      <c r="M325" s="17"/>
      <c r="N325" s="110"/>
      <c r="V325" s="111"/>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110"/>
      <c r="V326" s="111"/>
    </row>
    <row r="327" spans="1:22" ht="13" thickBot="1">
      <c r="A327" s="267"/>
      <c r="B327" s="10"/>
      <c r="C327" s="10"/>
      <c r="D327" s="112"/>
      <c r="E327" s="10"/>
      <c r="F327" s="10"/>
      <c r="G327" s="317"/>
      <c r="H327" s="310"/>
      <c r="I327" s="318"/>
      <c r="J327" s="55" t="s">
        <v>370</v>
      </c>
      <c r="K327" s="55"/>
      <c r="L327" s="55"/>
      <c r="M327" s="56"/>
      <c r="N327" s="110"/>
      <c r="V327" s="111">
        <f>G327</f>
        <v>0</v>
      </c>
    </row>
    <row r="328" spans="1:22" ht="21.5" thickBot="1">
      <c r="A328" s="267"/>
      <c r="B328" s="70" t="s">
        <v>360</v>
      </c>
      <c r="C328" s="70" t="s">
        <v>361</v>
      </c>
      <c r="D328" s="70" t="s">
        <v>362</v>
      </c>
      <c r="E328" s="269" t="s">
        <v>363</v>
      </c>
      <c r="F328" s="269"/>
      <c r="G328" s="259"/>
      <c r="H328" s="260"/>
      <c r="I328" s="261"/>
      <c r="J328" s="15" t="s">
        <v>371</v>
      </c>
      <c r="K328" s="16"/>
      <c r="L328" s="16"/>
      <c r="M328" s="17"/>
      <c r="N328" s="110"/>
      <c r="V328" s="111"/>
    </row>
    <row r="329" spans="1:22" ht="13" thickBot="1">
      <c r="A329" s="268"/>
      <c r="B329" s="11"/>
      <c r="C329" s="11"/>
      <c r="D329" s="12"/>
      <c r="E329" s="13" t="s">
        <v>367</v>
      </c>
      <c r="F329" s="14"/>
      <c r="G329" s="314"/>
      <c r="H329" s="315"/>
      <c r="I329" s="316"/>
      <c r="J329" s="15" t="s">
        <v>372</v>
      </c>
      <c r="K329" s="16"/>
      <c r="L329" s="16"/>
      <c r="M329" s="17"/>
      <c r="N329" s="110"/>
      <c r="V329" s="111"/>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110"/>
      <c r="V330" s="111"/>
    </row>
    <row r="331" spans="1:22" ht="13" thickBot="1">
      <c r="A331" s="267"/>
      <c r="B331" s="10"/>
      <c r="C331" s="10"/>
      <c r="D331" s="112"/>
      <c r="E331" s="10"/>
      <c r="F331" s="10"/>
      <c r="G331" s="317"/>
      <c r="H331" s="310"/>
      <c r="I331" s="318"/>
      <c r="J331" s="55" t="s">
        <v>370</v>
      </c>
      <c r="K331" s="55"/>
      <c r="L331" s="55"/>
      <c r="M331" s="56"/>
      <c r="N331" s="110"/>
      <c r="V331" s="111">
        <f>G331</f>
        <v>0</v>
      </c>
    </row>
    <row r="332" spans="1:22" ht="21.5" thickBot="1">
      <c r="A332" s="267"/>
      <c r="B332" s="70" t="s">
        <v>360</v>
      </c>
      <c r="C332" s="70" t="s">
        <v>361</v>
      </c>
      <c r="D332" s="70" t="s">
        <v>362</v>
      </c>
      <c r="E332" s="269" t="s">
        <v>363</v>
      </c>
      <c r="F332" s="269"/>
      <c r="G332" s="259"/>
      <c r="H332" s="260"/>
      <c r="I332" s="261"/>
      <c r="J332" s="15" t="s">
        <v>371</v>
      </c>
      <c r="K332" s="16"/>
      <c r="L332" s="16"/>
      <c r="M332" s="17"/>
      <c r="N332" s="110"/>
      <c r="V332" s="111"/>
    </row>
    <row r="333" spans="1:22" ht="13" thickBot="1">
      <c r="A333" s="268"/>
      <c r="B333" s="11"/>
      <c r="C333" s="11"/>
      <c r="D333" s="12"/>
      <c r="E333" s="13" t="s">
        <v>367</v>
      </c>
      <c r="F333" s="14"/>
      <c r="G333" s="314"/>
      <c r="H333" s="315"/>
      <c r="I333" s="316"/>
      <c r="J333" s="15" t="s">
        <v>372</v>
      </c>
      <c r="K333" s="16"/>
      <c r="L333" s="16"/>
      <c r="M333" s="17"/>
      <c r="N333" s="110"/>
      <c r="V333" s="111"/>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110"/>
      <c r="V334" s="111"/>
    </row>
    <row r="335" spans="1:22" ht="13" thickBot="1">
      <c r="A335" s="267"/>
      <c r="B335" s="10"/>
      <c r="C335" s="10"/>
      <c r="D335" s="112"/>
      <c r="E335" s="10"/>
      <c r="F335" s="10"/>
      <c r="G335" s="317"/>
      <c r="H335" s="310"/>
      <c r="I335" s="318"/>
      <c r="J335" s="55" t="s">
        <v>370</v>
      </c>
      <c r="K335" s="55"/>
      <c r="L335" s="55"/>
      <c r="M335" s="56"/>
      <c r="N335" s="110"/>
      <c r="V335" s="111">
        <f>G335</f>
        <v>0</v>
      </c>
    </row>
    <row r="336" spans="1:22" ht="21.5" thickBot="1">
      <c r="A336" s="267"/>
      <c r="B336" s="70" t="s">
        <v>360</v>
      </c>
      <c r="C336" s="70" t="s">
        <v>361</v>
      </c>
      <c r="D336" s="70" t="s">
        <v>362</v>
      </c>
      <c r="E336" s="269" t="s">
        <v>363</v>
      </c>
      <c r="F336" s="269"/>
      <c r="G336" s="259"/>
      <c r="H336" s="260"/>
      <c r="I336" s="261"/>
      <c r="J336" s="15" t="s">
        <v>371</v>
      </c>
      <c r="K336" s="16"/>
      <c r="L336" s="16"/>
      <c r="M336" s="17"/>
      <c r="N336" s="110"/>
      <c r="V336" s="111"/>
    </row>
    <row r="337" spans="1:22" ht="13" thickBot="1">
      <c r="A337" s="268"/>
      <c r="B337" s="11"/>
      <c r="C337" s="11"/>
      <c r="D337" s="12"/>
      <c r="E337" s="13" t="s">
        <v>367</v>
      </c>
      <c r="F337" s="14"/>
      <c r="G337" s="314"/>
      <c r="H337" s="315"/>
      <c r="I337" s="316"/>
      <c r="J337" s="15" t="s">
        <v>372</v>
      </c>
      <c r="K337" s="16"/>
      <c r="L337" s="16"/>
      <c r="M337" s="17"/>
      <c r="N337" s="110"/>
      <c r="V337" s="111"/>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110"/>
      <c r="V338" s="111"/>
    </row>
    <row r="339" spans="1:22" ht="13" thickBot="1">
      <c r="A339" s="267"/>
      <c r="B339" s="10"/>
      <c r="C339" s="10"/>
      <c r="D339" s="112"/>
      <c r="E339" s="10"/>
      <c r="F339" s="10"/>
      <c r="G339" s="317"/>
      <c r="H339" s="310"/>
      <c r="I339" s="318"/>
      <c r="J339" s="55" t="s">
        <v>370</v>
      </c>
      <c r="K339" s="55"/>
      <c r="L339" s="55"/>
      <c r="M339" s="56"/>
      <c r="N339" s="110"/>
      <c r="V339" s="111">
        <f>G339</f>
        <v>0</v>
      </c>
    </row>
    <row r="340" spans="1:22" ht="21.5" thickBot="1">
      <c r="A340" s="267"/>
      <c r="B340" s="70" t="s">
        <v>360</v>
      </c>
      <c r="C340" s="70" t="s">
        <v>361</v>
      </c>
      <c r="D340" s="70" t="s">
        <v>362</v>
      </c>
      <c r="E340" s="269" t="s">
        <v>363</v>
      </c>
      <c r="F340" s="269"/>
      <c r="G340" s="259"/>
      <c r="H340" s="260"/>
      <c r="I340" s="261"/>
      <c r="J340" s="15" t="s">
        <v>371</v>
      </c>
      <c r="K340" s="16"/>
      <c r="L340" s="16"/>
      <c r="M340" s="17"/>
      <c r="N340" s="110"/>
      <c r="V340" s="111"/>
    </row>
    <row r="341" spans="1:22" ht="13" thickBot="1">
      <c r="A341" s="268"/>
      <c r="B341" s="11"/>
      <c r="C341" s="11"/>
      <c r="D341" s="12"/>
      <c r="E341" s="13" t="s">
        <v>367</v>
      </c>
      <c r="F341" s="14"/>
      <c r="G341" s="314"/>
      <c r="H341" s="315"/>
      <c r="I341" s="316"/>
      <c r="J341" s="15" t="s">
        <v>372</v>
      </c>
      <c r="K341" s="16"/>
      <c r="L341" s="16"/>
      <c r="M341" s="17"/>
      <c r="N341" s="110"/>
      <c r="V341" s="111"/>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110"/>
      <c r="V342" s="111"/>
    </row>
    <row r="343" spans="1:22" ht="13" thickBot="1">
      <c r="A343" s="267"/>
      <c r="B343" s="10"/>
      <c r="C343" s="10"/>
      <c r="D343" s="112"/>
      <c r="E343" s="10"/>
      <c r="F343" s="10"/>
      <c r="G343" s="317"/>
      <c r="H343" s="310"/>
      <c r="I343" s="318"/>
      <c r="J343" s="55" t="s">
        <v>370</v>
      </c>
      <c r="K343" s="55"/>
      <c r="L343" s="55"/>
      <c r="M343" s="56"/>
      <c r="N343" s="110"/>
      <c r="V343" s="111">
        <f>G343</f>
        <v>0</v>
      </c>
    </row>
    <row r="344" spans="1:22" ht="21.5" thickBot="1">
      <c r="A344" s="267"/>
      <c r="B344" s="70" t="s">
        <v>360</v>
      </c>
      <c r="C344" s="70" t="s">
        <v>361</v>
      </c>
      <c r="D344" s="70" t="s">
        <v>362</v>
      </c>
      <c r="E344" s="269" t="s">
        <v>363</v>
      </c>
      <c r="F344" s="269"/>
      <c r="G344" s="259"/>
      <c r="H344" s="260"/>
      <c r="I344" s="261"/>
      <c r="J344" s="15" t="s">
        <v>371</v>
      </c>
      <c r="K344" s="16"/>
      <c r="L344" s="16"/>
      <c r="M344" s="17"/>
      <c r="N344" s="110"/>
      <c r="V344" s="111"/>
    </row>
    <row r="345" spans="1:22" ht="13" thickBot="1">
      <c r="A345" s="268"/>
      <c r="B345" s="11"/>
      <c r="C345" s="11"/>
      <c r="D345" s="12"/>
      <c r="E345" s="13" t="s">
        <v>367</v>
      </c>
      <c r="F345" s="14"/>
      <c r="G345" s="314"/>
      <c r="H345" s="315"/>
      <c r="I345" s="316"/>
      <c r="J345" s="15" t="s">
        <v>372</v>
      </c>
      <c r="K345" s="16"/>
      <c r="L345" s="16"/>
      <c r="M345" s="17"/>
      <c r="N345" s="110"/>
      <c r="V345" s="111"/>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110"/>
      <c r="V346" s="111"/>
    </row>
    <row r="347" spans="1:22" ht="13" thickBot="1">
      <c r="A347" s="267"/>
      <c r="B347" s="10"/>
      <c r="C347" s="10"/>
      <c r="D347" s="112"/>
      <c r="E347" s="10"/>
      <c r="F347" s="10"/>
      <c r="G347" s="317"/>
      <c r="H347" s="310"/>
      <c r="I347" s="318"/>
      <c r="J347" s="55" t="s">
        <v>370</v>
      </c>
      <c r="K347" s="55"/>
      <c r="L347" s="55"/>
      <c r="M347" s="56"/>
      <c r="N347" s="110"/>
      <c r="V347" s="111">
        <f>G347</f>
        <v>0</v>
      </c>
    </row>
    <row r="348" spans="1:22" ht="21.5" thickBot="1">
      <c r="A348" s="267"/>
      <c r="B348" s="70" t="s">
        <v>360</v>
      </c>
      <c r="C348" s="70" t="s">
        <v>361</v>
      </c>
      <c r="D348" s="70" t="s">
        <v>362</v>
      </c>
      <c r="E348" s="269" t="s">
        <v>363</v>
      </c>
      <c r="F348" s="269"/>
      <c r="G348" s="259"/>
      <c r="H348" s="260"/>
      <c r="I348" s="261"/>
      <c r="J348" s="15" t="s">
        <v>371</v>
      </c>
      <c r="K348" s="16"/>
      <c r="L348" s="16"/>
      <c r="M348" s="17"/>
      <c r="N348" s="110"/>
      <c r="V348" s="111"/>
    </row>
    <row r="349" spans="1:22" ht="13" thickBot="1">
      <c r="A349" s="268"/>
      <c r="B349" s="11"/>
      <c r="C349" s="11"/>
      <c r="D349" s="12"/>
      <c r="E349" s="13" t="s">
        <v>367</v>
      </c>
      <c r="F349" s="14"/>
      <c r="G349" s="314"/>
      <c r="H349" s="315"/>
      <c r="I349" s="316"/>
      <c r="J349" s="15" t="s">
        <v>372</v>
      </c>
      <c r="K349" s="16"/>
      <c r="L349" s="16"/>
      <c r="M349" s="17"/>
      <c r="N349" s="110"/>
      <c r="V349" s="111"/>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110"/>
      <c r="V350" s="111"/>
    </row>
    <row r="351" spans="1:22" ht="13" thickBot="1">
      <c r="A351" s="267"/>
      <c r="B351" s="10"/>
      <c r="C351" s="10"/>
      <c r="D351" s="112"/>
      <c r="E351" s="10"/>
      <c r="F351" s="10"/>
      <c r="G351" s="317"/>
      <c r="H351" s="310"/>
      <c r="I351" s="318"/>
      <c r="J351" s="55" t="s">
        <v>370</v>
      </c>
      <c r="K351" s="55"/>
      <c r="L351" s="55"/>
      <c r="M351" s="56"/>
      <c r="N351" s="110"/>
      <c r="V351" s="111">
        <f>G351</f>
        <v>0</v>
      </c>
    </row>
    <row r="352" spans="1:22" ht="21.5" thickBot="1">
      <c r="A352" s="267"/>
      <c r="B352" s="70" t="s">
        <v>360</v>
      </c>
      <c r="C352" s="70" t="s">
        <v>361</v>
      </c>
      <c r="D352" s="70" t="s">
        <v>362</v>
      </c>
      <c r="E352" s="269" t="s">
        <v>363</v>
      </c>
      <c r="F352" s="269"/>
      <c r="G352" s="259"/>
      <c r="H352" s="260"/>
      <c r="I352" s="261"/>
      <c r="J352" s="15" t="s">
        <v>371</v>
      </c>
      <c r="K352" s="16"/>
      <c r="L352" s="16"/>
      <c r="M352" s="17"/>
      <c r="N352" s="110"/>
      <c r="V352" s="111"/>
    </row>
    <row r="353" spans="1:22" ht="13" thickBot="1">
      <c r="A353" s="268"/>
      <c r="B353" s="11"/>
      <c r="C353" s="11"/>
      <c r="D353" s="12"/>
      <c r="E353" s="13" t="s">
        <v>367</v>
      </c>
      <c r="F353" s="14"/>
      <c r="G353" s="314"/>
      <c r="H353" s="315"/>
      <c r="I353" s="316"/>
      <c r="J353" s="15" t="s">
        <v>372</v>
      </c>
      <c r="K353" s="16"/>
      <c r="L353" s="16"/>
      <c r="M353" s="17"/>
      <c r="N353" s="110"/>
      <c r="V353" s="111"/>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110"/>
      <c r="V354" s="111"/>
    </row>
    <row r="355" spans="1:22" ht="13" thickBot="1">
      <c r="A355" s="267"/>
      <c r="B355" s="10"/>
      <c r="C355" s="10"/>
      <c r="D355" s="112"/>
      <c r="E355" s="10"/>
      <c r="F355" s="10"/>
      <c r="G355" s="317"/>
      <c r="H355" s="310"/>
      <c r="I355" s="318"/>
      <c r="J355" s="55" t="s">
        <v>370</v>
      </c>
      <c r="K355" s="55"/>
      <c r="L355" s="55"/>
      <c r="M355" s="56"/>
      <c r="N355" s="110"/>
      <c r="V355" s="111">
        <f>G355</f>
        <v>0</v>
      </c>
    </row>
    <row r="356" spans="1:22" ht="21.5" thickBot="1">
      <c r="A356" s="267"/>
      <c r="B356" s="70" t="s">
        <v>360</v>
      </c>
      <c r="C356" s="70" t="s">
        <v>361</v>
      </c>
      <c r="D356" s="70" t="s">
        <v>362</v>
      </c>
      <c r="E356" s="269" t="s">
        <v>363</v>
      </c>
      <c r="F356" s="269"/>
      <c r="G356" s="259"/>
      <c r="H356" s="260"/>
      <c r="I356" s="261"/>
      <c r="J356" s="15" t="s">
        <v>371</v>
      </c>
      <c r="K356" s="16"/>
      <c r="L356" s="16"/>
      <c r="M356" s="17"/>
      <c r="N356" s="110"/>
      <c r="V356" s="111"/>
    </row>
    <row r="357" spans="1:22" ht="13" thickBot="1">
      <c r="A357" s="268"/>
      <c r="B357" s="11"/>
      <c r="C357" s="11"/>
      <c r="D357" s="12"/>
      <c r="E357" s="13" t="s">
        <v>367</v>
      </c>
      <c r="F357" s="14"/>
      <c r="G357" s="314"/>
      <c r="H357" s="315"/>
      <c r="I357" s="316"/>
      <c r="J357" s="15" t="s">
        <v>372</v>
      </c>
      <c r="K357" s="16"/>
      <c r="L357" s="16"/>
      <c r="M357" s="17"/>
      <c r="N357" s="110"/>
      <c r="V357" s="111"/>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110"/>
      <c r="V358" s="111"/>
    </row>
    <row r="359" spans="1:22" ht="13" thickBot="1">
      <c r="A359" s="267"/>
      <c r="B359" s="10"/>
      <c r="C359" s="10"/>
      <c r="D359" s="112"/>
      <c r="E359" s="10"/>
      <c r="F359" s="10"/>
      <c r="G359" s="317"/>
      <c r="H359" s="310"/>
      <c r="I359" s="318"/>
      <c r="J359" s="55" t="s">
        <v>370</v>
      </c>
      <c r="K359" s="55"/>
      <c r="L359" s="55"/>
      <c r="M359" s="56"/>
      <c r="N359" s="110"/>
      <c r="V359" s="111">
        <f>G359</f>
        <v>0</v>
      </c>
    </row>
    <row r="360" spans="1:22" ht="21.5" thickBot="1">
      <c r="A360" s="267"/>
      <c r="B360" s="70" t="s">
        <v>360</v>
      </c>
      <c r="C360" s="70" t="s">
        <v>361</v>
      </c>
      <c r="D360" s="70" t="s">
        <v>362</v>
      </c>
      <c r="E360" s="269" t="s">
        <v>363</v>
      </c>
      <c r="F360" s="269"/>
      <c r="G360" s="259"/>
      <c r="H360" s="260"/>
      <c r="I360" s="261"/>
      <c r="J360" s="15" t="s">
        <v>371</v>
      </c>
      <c r="K360" s="16"/>
      <c r="L360" s="16"/>
      <c r="M360" s="17"/>
      <c r="N360" s="110"/>
      <c r="V360" s="111"/>
    </row>
    <row r="361" spans="1:22" ht="13" thickBot="1">
      <c r="A361" s="268"/>
      <c r="B361" s="11"/>
      <c r="C361" s="11"/>
      <c r="D361" s="12"/>
      <c r="E361" s="13" t="s">
        <v>367</v>
      </c>
      <c r="F361" s="14"/>
      <c r="G361" s="314"/>
      <c r="H361" s="315"/>
      <c r="I361" s="316"/>
      <c r="J361" s="15" t="s">
        <v>372</v>
      </c>
      <c r="K361" s="16"/>
      <c r="L361" s="16"/>
      <c r="M361" s="17"/>
      <c r="N361" s="110"/>
      <c r="V361" s="111"/>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110"/>
      <c r="V362" s="111"/>
    </row>
    <row r="363" spans="1:22" ht="13" thickBot="1">
      <c r="A363" s="267"/>
      <c r="B363" s="10"/>
      <c r="C363" s="10"/>
      <c r="D363" s="112"/>
      <c r="E363" s="10"/>
      <c r="F363" s="10"/>
      <c r="G363" s="317"/>
      <c r="H363" s="310"/>
      <c r="I363" s="318"/>
      <c r="J363" s="55" t="s">
        <v>370</v>
      </c>
      <c r="K363" s="55"/>
      <c r="L363" s="55"/>
      <c r="M363" s="56"/>
      <c r="N363" s="110"/>
      <c r="V363" s="111">
        <f>G363</f>
        <v>0</v>
      </c>
    </row>
    <row r="364" spans="1:22" ht="21.5" thickBot="1">
      <c r="A364" s="267"/>
      <c r="B364" s="70" t="s">
        <v>360</v>
      </c>
      <c r="C364" s="70" t="s">
        <v>361</v>
      </c>
      <c r="D364" s="70" t="s">
        <v>362</v>
      </c>
      <c r="E364" s="269" t="s">
        <v>363</v>
      </c>
      <c r="F364" s="269"/>
      <c r="G364" s="259"/>
      <c r="H364" s="260"/>
      <c r="I364" s="261"/>
      <c r="J364" s="15" t="s">
        <v>371</v>
      </c>
      <c r="K364" s="16"/>
      <c r="L364" s="16"/>
      <c r="M364" s="17"/>
      <c r="N364" s="110"/>
      <c r="V364" s="111"/>
    </row>
    <row r="365" spans="1:22" ht="13" thickBot="1">
      <c r="A365" s="268"/>
      <c r="B365" s="11"/>
      <c r="C365" s="11"/>
      <c r="D365" s="12"/>
      <c r="E365" s="13" t="s">
        <v>367</v>
      </c>
      <c r="F365" s="14"/>
      <c r="G365" s="314"/>
      <c r="H365" s="315"/>
      <c r="I365" s="316"/>
      <c r="J365" s="15" t="s">
        <v>372</v>
      </c>
      <c r="K365" s="16"/>
      <c r="L365" s="16"/>
      <c r="M365" s="17"/>
      <c r="N365" s="110"/>
      <c r="V365" s="111"/>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110"/>
      <c r="V366" s="111"/>
    </row>
    <row r="367" spans="1:22" ht="13" thickBot="1">
      <c r="A367" s="267"/>
      <c r="B367" s="10"/>
      <c r="C367" s="10"/>
      <c r="D367" s="112"/>
      <c r="E367" s="10"/>
      <c r="F367" s="10"/>
      <c r="G367" s="317"/>
      <c r="H367" s="310"/>
      <c r="I367" s="318"/>
      <c r="J367" s="55" t="s">
        <v>370</v>
      </c>
      <c r="K367" s="55"/>
      <c r="L367" s="55"/>
      <c r="M367" s="56"/>
      <c r="N367" s="110"/>
      <c r="V367" s="111">
        <f>G367</f>
        <v>0</v>
      </c>
    </row>
    <row r="368" spans="1:22" ht="21.5" thickBot="1">
      <c r="A368" s="267"/>
      <c r="B368" s="70" t="s">
        <v>360</v>
      </c>
      <c r="C368" s="70" t="s">
        <v>361</v>
      </c>
      <c r="D368" s="70" t="s">
        <v>362</v>
      </c>
      <c r="E368" s="269" t="s">
        <v>363</v>
      </c>
      <c r="F368" s="269"/>
      <c r="G368" s="259"/>
      <c r="H368" s="260"/>
      <c r="I368" s="261"/>
      <c r="J368" s="15" t="s">
        <v>371</v>
      </c>
      <c r="K368" s="16"/>
      <c r="L368" s="16"/>
      <c r="M368" s="17"/>
      <c r="N368" s="110"/>
      <c r="V368" s="111"/>
    </row>
    <row r="369" spans="1:22" ht="13" thickBot="1">
      <c r="A369" s="268"/>
      <c r="B369" s="11"/>
      <c r="C369" s="11"/>
      <c r="D369" s="12"/>
      <c r="E369" s="13" t="s">
        <v>367</v>
      </c>
      <c r="F369" s="14"/>
      <c r="G369" s="314"/>
      <c r="H369" s="315"/>
      <c r="I369" s="316"/>
      <c r="J369" s="15" t="s">
        <v>372</v>
      </c>
      <c r="K369" s="16"/>
      <c r="L369" s="16"/>
      <c r="M369" s="17"/>
      <c r="N369" s="110"/>
      <c r="V369" s="111"/>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110"/>
      <c r="V370" s="111"/>
    </row>
    <row r="371" spans="1:22" ht="13" thickBot="1">
      <c r="A371" s="267"/>
      <c r="B371" s="10"/>
      <c r="C371" s="10"/>
      <c r="D371" s="112"/>
      <c r="E371" s="10"/>
      <c r="F371" s="10"/>
      <c r="G371" s="317"/>
      <c r="H371" s="310"/>
      <c r="I371" s="318"/>
      <c r="J371" s="55" t="s">
        <v>370</v>
      </c>
      <c r="K371" s="55"/>
      <c r="L371" s="55"/>
      <c r="M371" s="56"/>
      <c r="N371" s="110"/>
      <c r="V371" s="111">
        <f>G371</f>
        <v>0</v>
      </c>
    </row>
    <row r="372" spans="1:22" ht="21.5" thickBot="1">
      <c r="A372" s="267"/>
      <c r="B372" s="70" t="s">
        <v>360</v>
      </c>
      <c r="C372" s="70" t="s">
        <v>361</v>
      </c>
      <c r="D372" s="70" t="s">
        <v>362</v>
      </c>
      <c r="E372" s="269" t="s">
        <v>363</v>
      </c>
      <c r="F372" s="269"/>
      <c r="G372" s="259"/>
      <c r="H372" s="260"/>
      <c r="I372" s="261"/>
      <c r="J372" s="15" t="s">
        <v>371</v>
      </c>
      <c r="K372" s="16"/>
      <c r="L372" s="16"/>
      <c r="M372" s="17"/>
      <c r="N372" s="110"/>
      <c r="V372" s="111"/>
    </row>
    <row r="373" spans="1:22" ht="13" thickBot="1">
      <c r="A373" s="268"/>
      <c r="B373" s="11"/>
      <c r="C373" s="11"/>
      <c r="D373" s="12"/>
      <c r="E373" s="13" t="s">
        <v>367</v>
      </c>
      <c r="F373" s="14"/>
      <c r="G373" s="314"/>
      <c r="H373" s="315"/>
      <c r="I373" s="316"/>
      <c r="J373" s="15" t="s">
        <v>372</v>
      </c>
      <c r="K373" s="16"/>
      <c r="L373" s="16"/>
      <c r="M373" s="17"/>
      <c r="N373" s="110"/>
      <c r="V373" s="111"/>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110"/>
      <c r="V374" s="111"/>
    </row>
    <row r="375" spans="1:22" ht="13" thickBot="1">
      <c r="A375" s="267"/>
      <c r="B375" s="10"/>
      <c r="C375" s="10"/>
      <c r="D375" s="112"/>
      <c r="E375" s="10"/>
      <c r="F375" s="10"/>
      <c r="G375" s="317"/>
      <c r="H375" s="310"/>
      <c r="I375" s="318"/>
      <c r="J375" s="55" t="s">
        <v>370</v>
      </c>
      <c r="K375" s="55"/>
      <c r="L375" s="55"/>
      <c r="M375" s="56"/>
      <c r="N375" s="110"/>
      <c r="V375" s="111">
        <f>G375</f>
        <v>0</v>
      </c>
    </row>
    <row r="376" spans="1:22" ht="21.5" thickBot="1">
      <c r="A376" s="267"/>
      <c r="B376" s="70" t="s">
        <v>360</v>
      </c>
      <c r="C376" s="70" t="s">
        <v>361</v>
      </c>
      <c r="D376" s="70" t="s">
        <v>362</v>
      </c>
      <c r="E376" s="269" t="s">
        <v>363</v>
      </c>
      <c r="F376" s="269"/>
      <c r="G376" s="259"/>
      <c r="H376" s="260"/>
      <c r="I376" s="261"/>
      <c r="J376" s="15" t="s">
        <v>371</v>
      </c>
      <c r="K376" s="16"/>
      <c r="L376" s="16"/>
      <c r="M376" s="17"/>
      <c r="N376" s="110"/>
      <c r="V376" s="111"/>
    </row>
    <row r="377" spans="1:22" ht="13" thickBot="1">
      <c r="A377" s="268"/>
      <c r="B377" s="11"/>
      <c r="C377" s="11"/>
      <c r="D377" s="12"/>
      <c r="E377" s="13" t="s">
        <v>367</v>
      </c>
      <c r="F377" s="14"/>
      <c r="G377" s="314"/>
      <c r="H377" s="315"/>
      <c r="I377" s="316"/>
      <c r="J377" s="15" t="s">
        <v>372</v>
      </c>
      <c r="K377" s="16"/>
      <c r="L377" s="16"/>
      <c r="M377" s="17"/>
      <c r="N377" s="110"/>
      <c r="V377" s="111"/>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110"/>
      <c r="V378" s="111"/>
    </row>
    <row r="379" spans="1:22" ht="13" thickBot="1">
      <c r="A379" s="267"/>
      <c r="B379" s="10"/>
      <c r="C379" s="10"/>
      <c r="D379" s="112"/>
      <c r="E379" s="10"/>
      <c r="F379" s="10"/>
      <c r="G379" s="317"/>
      <c r="H379" s="310"/>
      <c r="I379" s="318"/>
      <c r="J379" s="55" t="s">
        <v>370</v>
      </c>
      <c r="K379" s="55"/>
      <c r="L379" s="55"/>
      <c r="M379" s="56"/>
      <c r="N379" s="110"/>
      <c r="V379" s="111">
        <f>G379</f>
        <v>0</v>
      </c>
    </row>
    <row r="380" spans="1:22" ht="21.5" thickBot="1">
      <c r="A380" s="267"/>
      <c r="B380" s="70" t="s">
        <v>360</v>
      </c>
      <c r="C380" s="70" t="s">
        <v>361</v>
      </c>
      <c r="D380" s="70" t="s">
        <v>362</v>
      </c>
      <c r="E380" s="269" t="s">
        <v>363</v>
      </c>
      <c r="F380" s="269"/>
      <c r="G380" s="259"/>
      <c r="H380" s="260"/>
      <c r="I380" s="261"/>
      <c r="J380" s="15" t="s">
        <v>371</v>
      </c>
      <c r="K380" s="16"/>
      <c r="L380" s="16"/>
      <c r="M380" s="17"/>
      <c r="N380" s="110"/>
      <c r="V380" s="111"/>
    </row>
    <row r="381" spans="1:22" ht="13" thickBot="1">
      <c r="A381" s="268"/>
      <c r="B381" s="11"/>
      <c r="C381" s="11"/>
      <c r="D381" s="12"/>
      <c r="E381" s="13" t="s">
        <v>367</v>
      </c>
      <c r="F381" s="14"/>
      <c r="G381" s="314"/>
      <c r="H381" s="315"/>
      <c r="I381" s="316"/>
      <c r="J381" s="15" t="s">
        <v>372</v>
      </c>
      <c r="K381" s="16"/>
      <c r="L381" s="16"/>
      <c r="M381" s="17"/>
      <c r="N381" s="110"/>
      <c r="V381" s="111"/>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110"/>
      <c r="V382" s="111"/>
    </row>
    <row r="383" spans="1:22" ht="13" thickBot="1">
      <c r="A383" s="267"/>
      <c r="B383" s="10"/>
      <c r="C383" s="10"/>
      <c r="D383" s="112"/>
      <c r="E383" s="10"/>
      <c r="F383" s="10"/>
      <c r="G383" s="317"/>
      <c r="H383" s="310"/>
      <c r="I383" s="318"/>
      <c r="J383" s="55" t="s">
        <v>370</v>
      </c>
      <c r="K383" s="55"/>
      <c r="L383" s="55"/>
      <c r="M383" s="56"/>
      <c r="N383" s="110"/>
      <c r="V383" s="111">
        <f>G383</f>
        <v>0</v>
      </c>
    </row>
    <row r="384" spans="1:22" ht="21.5" thickBot="1">
      <c r="A384" s="267"/>
      <c r="B384" s="70" t="s">
        <v>360</v>
      </c>
      <c r="C384" s="70" t="s">
        <v>361</v>
      </c>
      <c r="D384" s="70" t="s">
        <v>362</v>
      </c>
      <c r="E384" s="269" t="s">
        <v>363</v>
      </c>
      <c r="F384" s="269"/>
      <c r="G384" s="259"/>
      <c r="H384" s="260"/>
      <c r="I384" s="261"/>
      <c r="J384" s="15" t="s">
        <v>371</v>
      </c>
      <c r="K384" s="16"/>
      <c r="L384" s="16"/>
      <c r="M384" s="17"/>
      <c r="N384" s="110"/>
      <c r="V384" s="111"/>
    </row>
    <row r="385" spans="1:22" ht="13" thickBot="1">
      <c r="A385" s="268"/>
      <c r="B385" s="11"/>
      <c r="C385" s="11"/>
      <c r="D385" s="12"/>
      <c r="E385" s="13" t="s">
        <v>367</v>
      </c>
      <c r="F385" s="14"/>
      <c r="G385" s="314"/>
      <c r="H385" s="315"/>
      <c r="I385" s="316"/>
      <c r="J385" s="15" t="s">
        <v>372</v>
      </c>
      <c r="K385" s="16"/>
      <c r="L385" s="16"/>
      <c r="M385" s="17"/>
      <c r="N385" s="110"/>
      <c r="V385" s="111"/>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110"/>
      <c r="V386" s="111"/>
    </row>
    <row r="387" spans="1:22" ht="13" thickBot="1">
      <c r="A387" s="267"/>
      <c r="B387" s="10"/>
      <c r="C387" s="10"/>
      <c r="D387" s="112"/>
      <c r="E387" s="10"/>
      <c r="F387" s="10"/>
      <c r="G387" s="317"/>
      <c r="H387" s="310"/>
      <c r="I387" s="318"/>
      <c r="J387" s="55" t="s">
        <v>370</v>
      </c>
      <c r="K387" s="55"/>
      <c r="L387" s="55"/>
      <c r="M387" s="56"/>
      <c r="N387" s="110"/>
      <c r="V387" s="111">
        <f>G387</f>
        <v>0</v>
      </c>
    </row>
    <row r="388" spans="1:22" ht="21.5" thickBot="1">
      <c r="A388" s="267"/>
      <c r="B388" s="70" t="s">
        <v>360</v>
      </c>
      <c r="C388" s="70" t="s">
        <v>361</v>
      </c>
      <c r="D388" s="70" t="s">
        <v>362</v>
      </c>
      <c r="E388" s="269" t="s">
        <v>363</v>
      </c>
      <c r="F388" s="269"/>
      <c r="G388" s="259"/>
      <c r="H388" s="260"/>
      <c r="I388" s="261"/>
      <c r="J388" s="15" t="s">
        <v>371</v>
      </c>
      <c r="K388" s="16"/>
      <c r="L388" s="16"/>
      <c r="M388" s="17"/>
      <c r="N388" s="110"/>
      <c r="V388" s="111"/>
    </row>
    <row r="389" spans="1:22" ht="13" thickBot="1">
      <c r="A389" s="268"/>
      <c r="B389" s="11"/>
      <c r="C389" s="11"/>
      <c r="D389" s="12"/>
      <c r="E389" s="13" t="s">
        <v>367</v>
      </c>
      <c r="F389" s="14"/>
      <c r="G389" s="314"/>
      <c r="H389" s="315"/>
      <c r="I389" s="316"/>
      <c r="J389" s="15" t="s">
        <v>372</v>
      </c>
      <c r="K389" s="16"/>
      <c r="L389" s="16"/>
      <c r="M389" s="17"/>
      <c r="N389" s="110"/>
      <c r="V389" s="111"/>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110"/>
      <c r="V390" s="111"/>
    </row>
    <row r="391" spans="1:22" ht="13" thickBot="1">
      <c r="A391" s="267"/>
      <c r="B391" s="10"/>
      <c r="C391" s="10"/>
      <c r="D391" s="112"/>
      <c r="E391" s="10"/>
      <c r="F391" s="10"/>
      <c r="G391" s="317"/>
      <c r="H391" s="310"/>
      <c r="I391" s="318"/>
      <c r="J391" s="55" t="s">
        <v>370</v>
      </c>
      <c r="K391" s="55"/>
      <c r="L391" s="55"/>
      <c r="M391" s="56"/>
      <c r="N391" s="110"/>
      <c r="V391" s="111">
        <f>G391</f>
        <v>0</v>
      </c>
    </row>
    <row r="392" spans="1:22" ht="21.5" thickBot="1">
      <c r="A392" s="267"/>
      <c r="B392" s="70" t="s">
        <v>360</v>
      </c>
      <c r="C392" s="70" t="s">
        <v>361</v>
      </c>
      <c r="D392" s="70" t="s">
        <v>362</v>
      </c>
      <c r="E392" s="269" t="s">
        <v>363</v>
      </c>
      <c r="F392" s="269"/>
      <c r="G392" s="259"/>
      <c r="H392" s="260"/>
      <c r="I392" s="261"/>
      <c r="J392" s="15" t="s">
        <v>371</v>
      </c>
      <c r="K392" s="16"/>
      <c r="L392" s="16"/>
      <c r="M392" s="17"/>
      <c r="N392" s="110"/>
      <c r="V392" s="111"/>
    </row>
    <row r="393" spans="1:22" ht="13" thickBot="1">
      <c r="A393" s="268"/>
      <c r="B393" s="11"/>
      <c r="C393" s="11"/>
      <c r="D393" s="12"/>
      <c r="E393" s="13" t="s">
        <v>367</v>
      </c>
      <c r="F393" s="14"/>
      <c r="G393" s="314"/>
      <c r="H393" s="315"/>
      <c r="I393" s="316"/>
      <c r="J393" s="15" t="s">
        <v>372</v>
      </c>
      <c r="K393" s="16"/>
      <c r="L393" s="16"/>
      <c r="M393" s="17"/>
      <c r="N393" s="110"/>
      <c r="V393" s="111"/>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110"/>
      <c r="V394" s="111"/>
    </row>
    <row r="395" spans="1:22" ht="13" thickBot="1">
      <c r="A395" s="267"/>
      <c r="B395" s="10"/>
      <c r="C395" s="10"/>
      <c r="D395" s="112"/>
      <c r="E395" s="10"/>
      <c r="F395" s="10"/>
      <c r="G395" s="317"/>
      <c r="H395" s="310"/>
      <c r="I395" s="318"/>
      <c r="J395" s="55" t="s">
        <v>370</v>
      </c>
      <c r="K395" s="55"/>
      <c r="L395" s="55"/>
      <c r="M395" s="56"/>
      <c r="N395" s="110"/>
      <c r="V395" s="111">
        <f>G395</f>
        <v>0</v>
      </c>
    </row>
    <row r="396" spans="1:22" ht="21.5" thickBot="1">
      <c r="A396" s="267"/>
      <c r="B396" s="70" t="s">
        <v>360</v>
      </c>
      <c r="C396" s="70" t="s">
        <v>361</v>
      </c>
      <c r="D396" s="70" t="s">
        <v>362</v>
      </c>
      <c r="E396" s="269" t="s">
        <v>363</v>
      </c>
      <c r="F396" s="269"/>
      <c r="G396" s="259"/>
      <c r="H396" s="260"/>
      <c r="I396" s="261"/>
      <c r="J396" s="15" t="s">
        <v>371</v>
      </c>
      <c r="K396" s="16"/>
      <c r="L396" s="16"/>
      <c r="M396" s="17"/>
      <c r="N396" s="110"/>
      <c r="V396" s="111"/>
    </row>
    <row r="397" spans="1:22" ht="13" thickBot="1">
      <c r="A397" s="268"/>
      <c r="B397" s="11"/>
      <c r="C397" s="11"/>
      <c r="D397" s="12"/>
      <c r="E397" s="13" t="s">
        <v>367</v>
      </c>
      <c r="F397" s="14"/>
      <c r="G397" s="314"/>
      <c r="H397" s="315"/>
      <c r="I397" s="316"/>
      <c r="J397" s="15" t="s">
        <v>372</v>
      </c>
      <c r="K397" s="16"/>
      <c r="L397" s="16"/>
      <c r="M397" s="17"/>
      <c r="N397" s="110"/>
      <c r="V397" s="111"/>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110"/>
      <c r="V398" s="111"/>
    </row>
    <row r="399" spans="1:22" ht="13" thickBot="1">
      <c r="A399" s="267"/>
      <c r="B399" s="10"/>
      <c r="C399" s="10"/>
      <c r="D399" s="112"/>
      <c r="E399" s="10"/>
      <c r="F399" s="10"/>
      <c r="G399" s="317"/>
      <c r="H399" s="310"/>
      <c r="I399" s="318"/>
      <c r="J399" s="55" t="s">
        <v>370</v>
      </c>
      <c r="K399" s="55"/>
      <c r="L399" s="55"/>
      <c r="M399" s="56"/>
      <c r="N399" s="110"/>
      <c r="V399" s="111">
        <f>G399</f>
        <v>0</v>
      </c>
    </row>
    <row r="400" spans="1:22" ht="21.5" thickBot="1">
      <c r="A400" s="267"/>
      <c r="B400" s="70" t="s">
        <v>360</v>
      </c>
      <c r="C400" s="70" t="s">
        <v>361</v>
      </c>
      <c r="D400" s="70" t="s">
        <v>362</v>
      </c>
      <c r="E400" s="269" t="s">
        <v>363</v>
      </c>
      <c r="F400" s="269"/>
      <c r="G400" s="259"/>
      <c r="H400" s="260"/>
      <c r="I400" s="261"/>
      <c r="J400" s="15" t="s">
        <v>371</v>
      </c>
      <c r="K400" s="16"/>
      <c r="L400" s="16"/>
      <c r="M400" s="17"/>
      <c r="N400" s="110"/>
      <c r="V400" s="111"/>
    </row>
    <row r="401" spans="1:22" ht="13" thickBot="1">
      <c r="A401" s="268"/>
      <c r="B401" s="11"/>
      <c r="C401" s="11"/>
      <c r="D401" s="12"/>
      <c r="E401" s="13" t="s">
        <v>367</v>
      </c>
      <c r="F401" s="14"/>
      <c r="G401" s="314"/>
      <c r="H401" s="315"/>
      <c r="I401" s="316"/>
      <c r="J401" s="15" t="s">
        <v>372</v>
      </c>
      <c r="K401" s="16"/>
      <c r="L401" s="16"/>
      <c r="M401" s="17"/>
      <c r="N401" s="110"/>
      <c r="V401" s="111"/>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110"/>
      <c r="V402" s="111"/>
    </row>
    <row r="403" spans="1:22" ht="13" thickBot="1">
      <c r="A403" s="267"/>
      <c r="B403" s="10"/>
      <c r="C403" s="10"/>
      <c r="D403" s="112"/>
      <c r="E403" s="10"/>
      <c r="F403" s="10"/>
      <c r="G403" s="317"/>
      <c r="H403" s="310"/>
      <c r="I403" s="318"/>
      <c r="J403" s="55" t="s">
        <v>370</v>
      </c>
      <c r="K403" s="55"/>
      <c r="L403" s="55"/>
      <c r="M403" s="56"/>
      <c r="N403" s="110"/>
      <c r="V403" s="111">
        <f>G403</f>
        <v>0</v>
      </c>
    </row>
    <row r="404" spans="1:22" ht="21.5" thickBot="1">
      <c r="A404" s="267"/>
      <c r="B404" s="70" t="s">
        <v>360</v>
      </c>
      <c r="C404" s="70" t="s">
        <v>361</v>
      </c>
      <c r="D404" s="70" t="s">
        <v>362</v>
      </c>
      <c r="E404" s="269" t="s">
        <v>363</v>
      </c>
      <c r="F404" s="269"/>
      <c r="G404" s="259"/>
      <c r="H404" s="260"/>
      <c r="I404" s="261"/>
      <c r="J404" s="15" t="s">
        <v>371</v>
      </c>
      <c r="K404" s="16"/>
      <c r="L404" s="16"/>
      <c r="M404" s="17"/>
      <c r="N404" s="110"/>
      <c r="V404" s="111"/>
    </row>
    <row r="405" spans="1:22" ht="13" thickBot="1">
      <c r="A405" s="268"/>
      <c r="B405" s="11"/>
      <c r="C405" s="11"/>
      <c r="D405" s="12"/>
      <c r="E405" s="13" t="s">
        <v>367</v>
      </c>
      <c r="F405" s="14"/>
      <c r="G405" s="314"/>
      <c r="H405" s="315"/>
      <c r="I405" s="316"/>
      <c r="J405" s="15" t="s">
        <v>372</v>
      </c>
      <c r="K405" s="16"/>
      <c r="L405" s="16"/>
      <c r="M405" s="17"/>
      <c r="N405" s="110"/>
      <c r="V405" s="111"/>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110"/>
      <c r="V406" s="111"/>
    </row>
    <row r="407" spans="1:22" ht="13" thickBot="1">
      <c r="A407" s="267"/>
      <c r="B407" s="10"/>
      <c r="C407" s="10"/>
      <c r="D407" s="112"/>
      <c r="E407" s="10"/>
      <c r="F407" s="10"/>
      <c r="G407" s="317"/>
      <c r="H407" s="310"/>
      <c r="I407" s="318"/>
      <c r="J407" s="55" t="s">
        <v>370</v>
      </c>
      <c r="K407" s="55"/>
      <c r="L407" s="55"/>
      <c r="M407" s="56"/>
      <c r="N407" s="110"/>
      <c r="V407" s="111">
        <f>G407</f>
        <v>0</v>
      </c>
    </row>
    <row r="408" spans="1:22" ht="21.5" thickBot="1">
      <c r="A408" s="267"/>
      <c r="B408" s="70" t="s">
        <v>360</v>
      </c>
      <c r="C408" s="70" t="s">
        <v>361</v>
      </c>
      <c r="D408" s="70" t="s">
        <v>362</v>
      </c>
      <c r="E408" s="269" t="s">
        <v>363</v>
      </c>
      <c r="F408" s="269"/>
      <c r="G408" s="259"/>
      <c r="H408" s="260"/>
      <c r="I408" s="261"/>
      <c r="J408" s="15" t="s">
        <v>371</v>
      </c>
      <c r="K408" s="16"/>
      <c r="L408" s="16"/>
      <c r="M408" s="17"/>
      <c r="N408" s="110"/>
      <c r="V408" s="111"/>
    </row>
    <row r="409" spans="1:22" ht="13" thickBot="1">
      <c r="A409" s="268"/>
      <c r="B409" s="11"/>
      <c r="C409" s="11"/>
      <c r="D409" s="12"/>
      <c r="E409" s="13" t="s">
        <v>367</v>
      </c>
      <c r="F409" s="14"/>
      <c r="G409" s="314"/>
      <c r="H409" s="315"/>
      <c r="I409" s="316"/>
      <c r="J409" s="15" t="s">
        <v>372</v>
      </c>
      <c r="K409" s="16"/>
      <c r="L409" s="16"/>
      <c r="M409" s="17"/>
      <c r="N409" s="110"/>
      <c r="V409" s="111"/>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110"/>
      <c r="V410" s="111"/>
    </row>
    <row r="411" spans="1:22" ht="13" thickBot="1">
      <c r="A411" s="267"/>
      <c r="B411" s="10"/>
      <c r="C411" s="10"/>
      <c r="D411" s="112"/>
      <c r="E411" s="10"/>
      <c r="F411" s="10"/>
      <c r="G411" s="317"/>
      <c r="H411" s="310"/>
      <c r="I411" s="318"/>
      <c r="J411" s="55" t="s">
        <v>370</v>
      </c>
      <c r="K411" s="55"/>
      <c r="L411" s="55"/>
      <c r="M411" s="56"/>
      <c r="N411" s="110"/>
      <c r="V411" s="111">
        <f>G411</f>
        <v>0</v>
      </c>
    </row>
    <row r="412" spans="1:22" ht="21.5" thickBot="1">
      <c r="A412" s="267"/>
      <c r="B412" s="70" t="s">
        <v>360</v>
      </c>
      <c r="C412" s="70" t="s">
        <v>361</v>
      </c>
      <c r="D412" s="70" t="s">
        <v>362</v>
      </c>
      <c r="E412" s="269" t="s">
        <v>363</v>
      </c>
      <c r="F412" s="269"/>
      <c r="G412" s="259"/>
      <c r="H412" s="260"/>
      <c r="I412" s="261"/>
      <c r="J412" s="15" t="s">
        <v>371</v>
      </c>
      <c r="K412" s="16"/>
      <c r="L412" s="16"/>
      <c r="M412" s="17"/>
      <c r="N412" s="110"/>
      <c r="V412" s="111"/>
    </row>
    <row r="413" spans="1:22" ht="13" thickBot="1">
      <c r="A413" s="268"/>
      <c r="B413" s="11"/>
      <c r="C413" s="11"/>
      <c r="D413" s="12"/>
      <c r="E413" s="13" t="s">
        <v>367</v>
      </c>
      <c r="F413" s="14"/>
      <c r="G413" s="314"/>
      <c r="H413" s="315"/>
      <c r="I413" s="316"/>
      <c r="J413" s="15" t="s">
        <v>372</v>
      </c>
      <c r="K413" s="16"/>
      <c r="L413" s="16"/>
      <c r="M413" s="17"/>
      <c r="N413" s="110"/>
      <c r="V413" s="111"/>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110"/>
      <c r="V414" s="111"/>
    </row>
    <row r="415" spans="1:22" ht="13" thickBot="1">
      <c r="A415" s="267"/>
      <c r="B415" s="10"/>
      <c r="C415" s="10"/>
      <c r="D415" s="112"/>
      <c r="E415" s="10"/>
      <c r="F415" s="10"/>
      <c r="G415" s="317"/>
      <c r="H415" s="310"/>
      <c r="I415" s="318"/>
      <c r="J415" s="55" t="s">
        <v>370</v>
      </c>
      <c r="K415" s="55"/>
      <c r="L415" s="55"/>
      <c r="M415" s="56"/>
      <c r="N415" s="110"/>
      <c r="V415" s="111">
        <f>G415</f>
        <v>0</v>
      </c>
    </row>
    <row r="416" spans="1:22" ht="21.5" thickBot="1">
      <c r="A416" s="267"/>
      <c r="B416" s="70" t="s">
        <v>360</v>
      </c>
      <c r="C416" s="70" t="s">
        <v>361</v>
      </c>
      <c r="D416" s="70" t="s">
        <v>362</v>
      </c>
      <c r="E416" s="269" t="s">
        <v>363</v>
      </c>
      <c r="F416" s="269"/>
      <c r="G416" s="259"/>
      <c r="H416" s="260"/>
      <c r="I416" s="261"/>
      <c r="J416" s="15" t="s">
        <v>371</v>
      </c>
      <c r="K416" s="16"/>
      <c r="L416" s="16"/>
      <c r="M416" s="17"/>
      <c r="N416" s="110"/>
    </row>
    <row r="417" spans="1:17" ht="13" thickBot="1">
      <c r="A417" s="268"/>
      <c r="B417" s="12"/>
      <c r="C417" s="12"/>
      <c r="D417" s="12"/>
      <c r="E417" s="26" t="s">
        <v>367</v>
      </c>
      <c r="F417" s="27"/>
      <c r="G417" s="314"/>
      <c r="H417" s="315"/>
      <c r="I417" s="316"/>
      <c r="J417" s="23" t="s">
        <v>372</v>
      </c>
      <c r="K417" s="24"/>
      <c r="L417" s="24"/>
      <c r="M417" s="25"/>
      <c r="N417" s="110"/>
    </row>
    <row r="418" spans="1:17" ht="13" thickTop="1"/>
    <row r="419" spans="1:17" ht="13" thickBot="1"/>
    <row r="420" spans="1:17">
      <c r="P420" s="109" t="s">
        <v>373</v>
      </c>
      <c r="Q420" s="108"/>
    </row>
    <row r="421" spans="1:17">
      <c r="P421" s="107"/>
      <c r="Q421" s="105"/>
    </row>
    <row r="422" spans="1:17" ht="36">
      <c r="P422" s="106" t="b">
        <v>0</v>
      </c>
      <c r="Q422" s="60" t="str">
        <f xml:space="preserve"> CONCATENATE("OCTOBER 1, ",2025,"- MARCH 31, ",2025)</f>
        <v>OCTOBER 1, 2025- MARCH 31, 2025</v>
      </c>
    </row>
    <row r="423" spans="1:17" ht="27">
      <c r="P423" s="106" t="b">
        <v>1</v>
      </c>
      <c r="Q423" s="60" t="str">
        <f xml:space="preserve"> CONCATENATE("APRIL 1 - SEPTEMBER 30, ",2025)</f>
        <v>APRIL 1 - SEPTEMBER 30, 2025</v>
      </c>
    </row>
    <row r="424" spans="1:17">
      <c r="P424" s="106" t="b">
        <v>0</v>
      </c>
      <c r="Q424" s="105"/>
    </row>
    <row r="425" spans="1:17" ht="13" thickBot="1">
      <c r="P425" s="104">
        <v>1</v>
      </c>
      <c r="Q425" s="103"/>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FACC9-CCB7-48AD-AF7A-E4E1F194A24F}">
  <dimension ref="A1:V425"/>
  <sheetViews>
    <sheetView topLeftCell="A2" workbookViewId="0">
      <selection activeCell="P11" sqref="P11"/>
    </sheetView>
  </sheetViews>
  <sheetFormatPr defaultColWidth="8.726562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
        <v>1659</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15</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2025- MARCH 31, 2025</v>
      </c>
      <c r="I9" s="233"/>
      <c r="J9" s="242" t="str">
        <f>"REPORTING PERIOD: "&amp;Q423</f>
        <v>REPORTING PERIOD: APRIL 1 - SEPTEMBER 30, 2025</v>
      </c>
      <c r="K9" s="236"/>
      <c r="L9" s="222" t="s">
        <v>338</v>
      </c>
      <c r="M9" s="223"/>
      <c r="N9" s="19"/>
      <c r="O9" s="93"/>
    </row>
    <row r="10" spans="1:19" customFormat="1" ht="16" customHeight="1">
      <c r="A10" s="291"/>
      <c r="B10" s="220" t="s">
        <v>689</v>
      </c>
      <c r="C10" s="219"/>
      <c r="D10" s="219"/>
      <c r="E10" s="219"/>
      <c r="F10" s="221"/>
      <c r="G10" s="231"/>
      <c r="H10" s="240"/>
      <c r="I10" s="234"/>
      <c r="J10" s="243"/>
      <c r="K10" s="237"/>
      <c r="L10" s="222"/>
      <c r="M10" s="223"/>
      <c r="N10" s="19"/>
      <c r="O10" s="93"/>
    </row>
    <row r="11" spans="1:19" customFormat="1" ht="38" thickBot="1">
      <c r="A11" s="291"/>
      <c r="B11" s="49" t="s">
        <v>339</v>
      </c>
      <c r="C11" s="50" t="s">
        <v>688</v>
      </c>
      <c r="D11" s="287" t="s">
        <v>687</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ht="30">
      <c r="A19" s="285"/>
      <c r="B19" s="10" t="s">
        <v>685</v>
      </c>
      <c r="C19" s="10" t="s">
        <v>625</v>
      </c>
      <c r="D19" s="4">
        <v>45726</v>
      </c>
      <c r="E19" s="10"/>
      <c r="F19" s="10" t="s">
        <v>491</v>
      </c>
      <c r="G19" s="264" t="s">
        <v>686</v>
      </c>
      <c r="H19" s="219"/>
      <c r="I19" s="265"/>
      <c r="J19" s="55" t="s">
        <v>369</v>
      </c>
      <c r="K19" s="55"/>
      <c r="L19" s="55" t="s">
        <v>359</v>
      </c>
      <c r="M19" s="96">
        <v>250</v>
      </c>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13" thickBot="1">
      <c r="A21" s="286"/>
      <c r="B21" s="11" t="s">
        <v>365</v>
      </c>
      <c r="C21" s="11" t="s">
        <v>623</v>
      </c>
      <c r="D21" s="74">
        <v>45726</v>
      </c>
      <c r="E21" s="13" t="s">
        <v>367</v>
      </c>
      <c r="F21" s="14" t="s">
        <v>622</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30.5" thickBot="1">
      <c r="A23" s="267"/>
      <c r="B23" s="10" t="s">
        <v>685</v>
      </c>
      <c r="C23" s="10" t="s">
        <v>625</v>
      </c>
      <c r="D23" s="4">
        <v>45726</v>
      </c>
      <c r="E23" s="10"/>
      <c r="F23" s="10" t="s">
        <v>491</v>
      </c>
      <c r="G23" s="264" t="s">
        <v>623</v>
      </c>
      <c r="H23" s="219"/>
      <c r="I23" s="265"/>
      <c r="J23" s="55" t="s">
        <v>465</v>
      </c>
      <c r="K23" s="55"/>
      <c r="L23" s="55" t="s">
        <v>359</v>
      </c>
      <c r="M23" s="96">
        <v>5250</v>
      </c>
      <c r="N23" s="2"/>
      <c r="V23" s="64"/>
    </row>
    <row r="24" spans="1:22" ht="21.5" thickBot="1">
      <c r="A24" s="267"/>
      <c r="B24" s="70" t="s">
        <v>360</v>
      </c>
      <c r="C24" s="70" t="s">
        <v>361</v>
      </c>
      <c r="D24" s="70" t="s">
        <v>362</v>
      </c>
      <c r="E24" s="269" t="s">
        <v>363</v>
      </c>
      <c r="F24" s="269"/>
      <c r="G24" s="259"/>
      <c r="H24" s="260"/>
      <c r="I24" s="261"/>
      <c r="J24" s="15" t="s">
        <v>369</v>
      </c>
      <c r="K24" s="16"/>
      <c r="L24" s="16" t="s">
        <v>359</v>
      </c>
      <c r="M24" s="97">
        <v>274.25</v>
      </c>
      <c r="N24" s="2"/>
      <c r="V24" s="64"/>
    </row>
    <row r="25" spans="1:22" ht="13" thickBot="1">
      <c r="A25" s="268"/>
      <c r="B25" s="11" t="s">
        <v>365</v>
      </c>
      <c r="C25" s="11" t="s">
        <v>623</v>
      </c>
      <c r="D25" s="74">
        <v>45730</v>
      </c>
      <c r="E25" s="13" t="s">
        <v>367</v>
      </c>
      <c r="F25" s="14" t="s">
        <v>622</v>
      </c>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30.5" thickBot="1">
      <c r="A27" s="267"/>
      <c r="B27" s="10" t="s">
        <v>684</v>
      </c>
      <c r="C27" s="10" t="s">
        <v>625</v>
      </c>
      <c r="D27" s="4">
        <v>45726</v>
      </c>
      <c r="E27" s="10"/>
      <c r="F27" s="10" t="s">
        <v>491</v>
      </c>
      <c r="G27" s="264" t="s">
        <v>623</v>
      </c>
      <c r="H27" s="219"/>
      <c r="I27" s="265"/>
      <c r="J27" s="55" t="s">
        <v>465</v>
      </c>
      <c r="K27" s="55"/>
      <c r="L27" s="55" t="s">
        <v>359</v>
      </c>
      <c r="M27" s="96">
        <v>5250</v>
      </c>
      <c r="N27" s="2"/>
      <c r="V27" s="64"/>
    </row>
    <row r="28" spans="1:22" ht="21.5" thickBot="1">
      <c r="A28" s="267"/>
      <c r="B28" s="70" t="s">
        <v>360</v>
      </c>
      <c r="C28" s="70" t="s">
        <v>361</v>
      </c>
      <c r="D28" s="70" t="s">
        <v>362</v>
      </c>
      <c r="E28" s="269" t="s">
        <v>363</v>
      </c>
      <c r="F28" s="269"/>
      <c r="G28" s="259"/>
      <c r="H28" s="260"/>
      <c r="I28" s="261"/>
      <c r="J28" s="15" t="s">
        <v>369</v>
      </c>
      <c r="K28" s="16"/>
      <c r="L28" s="16" t="s">
        <v>359</v>
      </c>
      <c r="M28" s="97">
        <v>274.25</v>
      </c>
      <c r="N28" s="2"/>
      <c r="V28" s="64"/>
    </row>
    <row r="29" spans="1:22" ht="13" thickBot="1">
      <c r="A29" s="268"/>
      <c r="B29" s="11" t="s">
        <v>616</v>
      </c>
      <c r="C29" s="11" t="s">
        <v>623</v>
      </c>
      <c r="D29" s="74">
        <v>45728</v>
      </c>
      <c r="E29" s="13" t="s">
        <v>367</v>
      </c>
      <c r="F29" s="14" t="s">
        <v>622</v>
      </c>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20.5" thickBot="1">
      <c r="A31" s="267"/>
      <c r="B31" s="10" t="s">
        <v>683</v>
      </c>
      <c r="C31" s="10" t="s">
        <v>672</v>
      </c>
      <c r="D31" s="4">
        <v>45569</v>
      </c>
      <c r="E31" s="10"/>
      <c r="F31" s="10" t="s">
        <v>671</v>
      </c>
      <c r="G31" s="264" t="s">
        <v>669</v>
      </c>
      <c r="H31" s="219"/>
      <c r="I31" s="265"/>
      <c r="J31" s="55" t="s">
        <v>465</v>
      </c>
      <c r="K31" s="55"/>
      <c r="L31" s="55" t="s">
        <v>359</v>
      </c>
      <c r="M31" s="96">
        <v>250</v>
      </c>
      <c r="N31" s="2"/>
      <c r="V31" s="64"/>
    </row>
    <row r="32" spans="1:22" ht="21.5" thickBot="1">
      <c r="A32" s="267"/>
      <c r="B32" s="70" t="s">
        <v>360</v>
      </c>
      <c r="C32" s="70" t="s">
        <v>361</v>
      </c>
      <c r="D32" s="70" t="s">
        <v>362</v>
      </c>
      <c r="E32" s="269" t="s">
        <v>363</v>
      </c>
      <c r="F32" s="269"/>
      <c r="G32" s="259"/>
      <c r="H32" s="260"/>
      <c r="I32" s="261"/>
      <c r="J32" s="15" t="s">
        <v>369</v>
      </c>
      <c r="K32" s="16"/>
      <c r="L32" s="16" t="s">
        <v>359</v>
      </c>
      <c r="M32" s="97">
        <v>77.8</v>
      </c>
      <c r="N32" s="2"/>
      <c r="V32" s="64"/>
    </row>
    <row r="33" spans="1:22" ht="20.5" thickBot="1">
      <c r="A33" s="268"/>
      <c r="B33" s="11" t="s">
        <v>682</v>
      </c>
      <c r="C33" s="11" t="s">
        <v>669</v>
      </c>
      <c r="D33" s="74">
        <v>45569</v>
      </c>
      <c r="E33" s="13" t="s">
        <v>367</v>
      </c>
      <c r="F33" s="14" t="s">
        <v>668</v>
      </c>
      <c r="G33" s="256"/>
      <c r="H33" s="257"/>
      <c r="I33" s="258"/>
      <c r="J33" s="15" t="s">
        <v>665</v>
      </c>
      <c r="K33" s="16"/>
      <c r="L33" s="16" t="s">
        <v>359</v>
      </c>
      <c r="M33" s="97">
        <v>19.95</v>
      </c>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30.5" thickBot="1">
      <c r="A35" s="267"/>
      <c r="B35" s="10" t="s">
        <v>681</v>
      </c>
      <c r="C35" s="10" t="s">
        <v>680</v>
      </c>
      <c r="D35" s="4">
        <v>45630</v>
      </c>
      <c r="E35" s="10"/>
      <c r="F35" s="10" t="s">
        <v>591</v>
      </c>
      <c r="G35" s="264" t="s">
        <v>679</v>
      </c>
      <c r="H35" s="219"/>
      <c r="I35" s="265"/>
      <c r="J35" s="55" t="s">
        <v>465</v>
      </c>
      <c r="K35" s="55"/>
      <c r="L35" s="55" t="s">
        <v>359</v>
      </c>
      <c r="M35" s="96">
        <v>650</v>
      </c>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20.5" thickBot="1">
      <c r="A37" s="268"/>
      <c r="B37" s="11" t="s">
        <v>670</v>
      </c>
      <c r="C37" s="11" t="s">
        <v>679</v>
      </c>
      <c r="D37" s="74">
        <v>45632</v>
      </c>
      <c r="E37" s="13" t="s">
        <v>367</v>
      </c>
      <c r="F37" s="14" t="s">
        <v>678</v>
      </c>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20.5" thickBot="1">
      <c r="A39" s="267"/>
      <c r="B39" s="10" t="s">
        <v>673</v>
      </c>
      <c r="C39" s="10" t="s">
        <v>677</v>
      </c>
      <c r="D39" s="4">
        <v>45583</v>
      </c>
      <c r="E39" s="10"/>
      <c r="F39" s="10" t="s">
        <v>676</v>
      </c>
      <c r="G39" s="264" t="s">
        <v>675</v>
      </c>
      <c r="H39" s="219"/>
      <c r="I39" s="265"/>
      <c r="J39" s="55" t="s">
        <v>465</v>
      </c>
      <c r="K39" s="55"/>
      <c r="L39" s="55" t="s">
        <v>359</v>
      </c>
      <c r="M39" s="96">
        <v>350</v>
      </c>
      <c r="N39" s="2"/>
      <c r="V39" s="64"/>
    </row>
    <row r="40" spans="1:22" ht="21.5" thickBot="1">
      <c r="A40" s="267"/>
      <c r="B40" s="70" t="s">
        <v>360</v>
      </c>
      <c r="C40" s="70" t="s">
        <v>361</v>
      </c>
      <c r="D40" s="70" t="s">
        <v>362</v>
      </c>
      <c r="E40" s="269" t="s">
        <v>363</v>
      </c>
      <c r="F40" s="269"/>
      <c r="G40" s="259"/>
      <c r="H40" s="260"/>
      <c r="I40" s="261"/>
      <c r="J40" s="15" t="s">
        <v>369</v>
      </c>
      <c r="K40" s="16"/>
      <c r="L40" s="16" t="s">
        <v>359</v>
      </c>
      <c r="M40" s="95">
        <v>100</v>
      </c>
      <c r="N40" s="2"/>
      <c r="V40" s="64"/>
    </row>
    <row r="41" spans="1:22" ht="20.5" thickBot="1">
      <c r="A41" s="268"/>
      <c r="B41" s="11" t="s">
        <v>670</v>
      </c>
      <c r="C41" s="11" t="s">
        <v>675</v>
      </c>
      <c r="D41" s="74">
        <v>45583</v>
      </c>
      <c r="E41" s="13" t="s">
        <v>367</v>
      </c>
      <c r="F41" s="14" t="s">
        <v>674</v>
      </c>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20.5" thickBot="1">
      <c r="A43" s="267"/>
      <c r="B43" s="10" t="s">
        <v>673</v>
      </c>
      <c r="C43" s="10" t="s">
        <v>672</v>
      </c>
      <c r="D43" s="4">
        <v>45569</v>
      </c>
      <c r="E43" s="10"/>
      <c r="F43" s="10" t="s">
        <v>671</v>
      </c>
      <c r="G43" s="264" t="s">
        <v>669</v>
      </c>
      <c r="H43" s="219"/>
      <c r="I43" s="265"/>
      <c r="J43" s="55" t="s">
        <v>465</v>
      </c>
      <c r="K43" s="55"/>
      <c r="L43" s="55" t="s">
        <v>359</v>
      </c>
      <c r="M43" s="96">
        <v>250</v>
      </c>
      <c r="N43" s="2"/>
      <c r="V43" s="64"/>
    </row>
    <row r="44" spans="1:22" ht="21.5" thickBot="1">
      <c r="A44" s="267"/>
      <c r="B44" s="70" t="s">
        <v>360</v>
      </c>
      <c r="C44" s="70" t="s">
        <v>361</v>
      </c>
      <c r="D44" s="70" t="s">
        <v>362</v>
      </c>
      <c r="E44" s="269" t="s">
        <v>363</v>
      </c>
      <c r="F44" s="269"/>
      <c r="G44" s="259"/>
      <c r="H44" s="260"/>
      <c r="I44" s="261"/>
      <c r="J44" s="15" t="s">
        <v>369</v>
      </c>
      <c r="K44" s="16"/>
      <c r="L44" s="16" t="s">
        <v>359</v>
      </c>
      <c r="M44" s="97">
        <v>77.8</v>
      </c>
      <c r="N44" s="2"/>
      <c r="V44" s="64"/>
    </row>
    <row r="45" spans="1:22" ht="20.5" thickBot="1">
      <c r="A45" s="268"/>
      <c r="B45" s="11" t="s">
        <v>670</v>
      </c>
      <c r="C45" s="11" t="s">
        <v>669</v>
      </c>
      <c r="D45" s="74">
        <v>45569</v>
      </c>
      <c r="E45" s="13" t="s">
        <v>367</v>
      </c>
      <c r="F45" s="14" t="s">
        <v>668</v>
      </c>
      <c r="G45" s="256"/>
      <c r="H45" s="257"/>
      <c r="I45" s="258"/>
      <c r="J45" s="15" t="s">
        <v>665</v>
      </c>
      <c r="K45" s="16"/>
      <c r="L45" s="16" t="s">
        <v>359</v>
      </c>
      <c r="M45" s="97">
        <v>19.95</v>
      </c>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30.5" thickBot="1">
      <c r="A47" s="267"/>
      <c r="B47" s="10" t="s">
        <v>667</v>
      </c>
      <c r="C47" s="10" t="s">
        <v>666</v>
      </c>
      <c r="D47" s="4">
        <v>45573</v>
      </c>
      <c r="E47" s="10"/>
      <c r="F47" s="10" t="s">
        <v>649</v>
      </c>
      <c r="G47" s="264" t="s">
        <v>663</v>
      </c>
      <c r="H47" s="219"/>
      <c r="I47" s="265"/>
      <c r="J47" s="55" t="s">
        <v>465</v>
      </c>
      <c r="K47" s="55"/>
      <c r="L47" s="55" t="s">
        <v>359</v>
      </c>
      <c r="M47" s="96">
        <v>1000</v>
      </c>
      <c r="N47" s="2"/>
      <c r="V47" s="64"/>
    </row>
    <row r="48" spans="1:22" ht="21.5" thickBot="1">
      <c r="A48" s="267"/>
      <c r="B48" s="70" t="s">
        <v>360</v>
      </c>
      <c r="C48" s="70" t="s">
        <v>361</v>
      </c>
      <c r="D48" s="70" t="s">
        <v>362</v>
      </c>
      <c r="E48" s="269" t="s">
        <v>363</v>
      </c>
      <c r="F48" s="269"/>
      <c r="G48" s="259"/>
      <c r="H48" s="260"/>
      <c r="I48" s="261"/>
      <c r="J48" s="15" t="s">
        <v>665</v>
      </c>
      <c r="K48" s="16"/>
      <c r="L48" s="16" t="s">
        <v>359</v>
      </c>
      <c r="M48" s="95">
        <v>197</v>
      </c>
      <c r="N48" s="2"/>
      <c r="V48" s="64"/>
    </row>
    <row r="49" spans="1:22" ht="20.5" thickBot="1">
      <c r="A49" s="268"/>
      <c r="B49" s="11" t="s">
        <v>664</v>
      </c>
      <c r="C49" s="11" t="s">
        <v>663</v>
      </c>
      <c r="D49" s="74">
        <v>45575</v>
      </c>
      <c r="E49" s="13" t="s">
        <v>367</v>
      </c>
      <c r="F49" s="14" t="s">
        <v>662</v>
      </c>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30.5" thickBot="1">
      <c r="A51" s="267"/>
      <c r="B51" s="10" t="s">
        <v>661</v>
      </c>
      <c r="C51" s="10" t="s">
        <v>660</v>
      </c>
      <c r="D51" s="4">
        <v>45589</v>
      </c>
      <c r="E51" s="10"/>
      <c r="F51" s="10" t="s">
        <v>649</v>
      </c>
      <c r="G51" s="264" t="s">
        <v>658</v>
      </c>
      <c r="H51" s="219"/>
      <c r="I51" s="265"/>
      <c r="J51" s="55" t="s">
        <v>465</v>
      </c>
      <c r="K51" s="55"/>
      <c r="L51" s="55" t="s">
        <v>359</v>
      </c>
      <c r="M51" s="96">
        <v>450</v>
      </c>
      <c r="N51" s="2"/>
      <c r="V51" s="64"/>
    </row>
    <row r="52" spans="1:22" ht="21.5" thickBot="1">
      <c r="A52" s="267"/>
      <c r="B52" s="70" t="s">
        <v>360</v>
      </c>
      <c r="C52" s="70" t="s">
        <v>361</v>
      </c>
      <c r="D52" s="70" t="s">
        <v>362</v>
      </c>
      <c r="E52" s="269" t="s">
        <v>363</v>
      </c>
      <c r="F52" s="269"/>
      <c r="G52" s="259"/>
      <c r="H52" s="260"/>
      <c r="I52" s="261"/>
      <c r="J52" s="15" t="s">
        <v>369</v>
      </c>
      <c r="K52" s="16"/>
      <c r="L52" s="16" t="s">
        <v>359</v>
      </c>
      <c r="M52" s="95">
        <v>25</v>
      </c>
      <c r="N52" s="2"/>
      <c r="V52" s="64"/>
    </row>
    <row r="53" spans="1:22" ht="30.5" thickBot="1">
      <c r="A53" s="268"/>
      <c r="B53" s="11" t="s">
        <v>659</v>
      </c>
      <c r="C53" s="11" t="s">
        <v>658</v>
      </c>
      <c r="D53" s="74">
        <v>45589</v>
      </c>
      <c r="E53" s="13" t="s">
        <v>367</v>
      </c>
      <c r="F53" s="14" t="s">
        <v>657</v>
      </c>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20.5" thickBot="1">
      <c r="A55" s="267"/>
      <c r="B55" s="10" t="s">
        <v>656</v>
      </c>
      <c r="C55" s="10" t="s">
        <v>655</v>
      </c>
      <c r="D55" s="4">
        <v>45612</v>
      </c>
      <c r="E55" s="10"/>
      <c r="F55" s="100" t="s">
        <v>654</v>
      </c>
      <c r="G55" s="264" t="s">
        <v>653</v>
      </c>
      <c r="H55" s="219"/>
      <c r="I55" s="265"/>
      <c r="J55" s="55" t="s">
        <v>465</v>
      </c>
      <c r="K55" s="55"/>
      <c r="L55" s="55" t="s">
        <v>359</v>
      </c>
      <c r="M55" s="96">
        <v>100</v>
      </c>
      <c r="N55" s="2"/>
      <c r="P55" s="1"/>
      <c r="V55" s="64"/>
    </row>
    <row r="56" spans="1:22" ht="21.5" thickBot="1">
      <c r="A56" s="267"/>
      <c r="B56" s="70" t="s">
        <v>360</v>
      </c>
      <c r="C56" s="70" t="s">
        <v>361</v>
      </c>
      <c r="D56" s="70" t="s">
        <v>362</v>
      </c>
      <c r="E56" s="269" t="s">
        <v>363</v>
      </c>
      <c r="F56" s="269"/>
      <c r="G56" s="259"/>
      <c r="H56" s="260"/>
      <c r="I56" s="261"/>
      <c r="J56" s="15" t="s">
        <v>364</v>
      </c>
      <c r="K56" s="16"/>
      <c r="L56" s="16" t="s">
        <v>359</v>
      </c>
      <c r="M56" s="97">
        <v>161.19999999999999</v>
      </c>
      <c r="N56" s="2"/>
      <c r="V56" s="64"/>
    </row>
    <row r="57" spans="1:22" s="1" customFormat="1" ht="30.5" thickBot="1">
      <c r="A57" s="268"/>
      <c r="B57" s="11" t="s">
        <v>648</v>
      </c>
      <c r="C57" s="11" t="s">
        <v>653</v>
      </c>
      <c r="D57" s="74">
        <v>45613</v>
      </c>
      <c r="E57" s="13" t="s">
        <v>367</v>
      </c>
      <c r="F57" s="10" t="s">
        <v>652</v>
      </c>
      <c r="G57" s="256"/>
      <c r="H57" s="257"/>
      <c r="I57" s="258"/>
      <c r="J57" s="15" t="s">
        <v>394</v>
      </c>
      <c r="K57" s="16"/>
      <c r="L57" s="16" t="s">
        <v>359</v>
      </c>
      <c r="M57" s="95">
        <v>418</v>
      </c>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20.5" thickBot="1">
      <c r="A59" s="267"/>
      <c r="B59" s="10" t="s">
        <v>607</v>
      </c>
      <c r="C59" s="10"/>
      <c r="D59" s="4"/>
      <c r="E59" s="10"/>
      <c r="F59" s="10"/>
      <c r="G59" s="264"/>
      <c r="H59" s="219"/>
      <c r="I59" s="265"/>
      <c r="J59" s="55" t="s">
        <v>428</v>
      </c>
      <c r="K59" s="55"/>
      <c r="L59" s="55" t="s">
        <v>359</v>
      </c>
      <c r="M59" s="96">
        <v>100</v>
      </c>
      <c r="N59" s="2"/>
      <c r="V59" s="64"/>
    </row>
    <row r="60" spans="1:22" ht="21.5" thickBot="1">
      <c r="A60" s="267"/>
      <c r="B60" s="70" t="s">
        <v>360</v>
      </c>
      <c r="C60" s="70" t="s">
        <v>361</v>
      </c>
      <c r="D60" s="70" t="s">
        <v>362</v>
      </c>
      <c r="E60" s="269" t="s">
        <v>363</v>
      </c>
      <c r="F60" s="269"/>
      <c r="G60" s="259"/>
      <c r="H60" s="260"/>
      <c r="I60" s="261"/>
      <c r="J60" s="15" t="s">
        <v>369</v>
      </c>
      <c r="K60" s="16"/>
      <c r="L60" s="16" t="s">
        <v>359</v>
      </c>
      <c r="M60" s="95">
        <v>136</v>
      </c>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20.5" thickBot="1">
      <c r="A63" s="267"/>
      <c r="B63" s="10" t="s">
        <v>651</v>
      </c>
      <c r="C63" s="10" t="s">
        <v>650</v>
      </c>
      <c r="D63" s="4">
        <v>45680</v>
      </c>
      <c r="E63" s="10"/>
      <c r="F63" s="10" t="s">
        <v>649</v>
      </c>
      <c r="G63" s="264" t="s">
        <v>647</v>
      </c>
      <c r="H63" s="219"/>
      <c r="I63" s="265"/>
      <c r="J63" s="55" t="s">
        <v>465</v>
      </c>
      <c r="K63" s="55"/>
      <c r="L63" s="55" t="s">
        <v>359</v>
      </c>
      <c r="M63" s="98">
        <v>636.35</v>
      </c>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t="s">
        <v>648</v>
      </c>
      <c r="C65" s="11" t="s">
        <v>647</v>
      </c>
      <c r="D65" s="74">
        <v>45681</v>
      </c>
      <c r="E65" s="13" t="s">
        <v>367</v>
      </c>
      <c r="F65" s="14" t="s">
        <v>646</v>
      </c>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30.5" thickBot="1">
      <c r="A67" s="267"/>
      <c r="B67" s="10" t="s">
        <v>645</v>
      </c>
      <c r="C67" s="10" t="s">
        <v>625</v>
      </c>
      <c r="D67" s="4">
        <v>45726</v>
      </c>
      <c r="E67" s="10"/>
      <c r="F67" s="10" t="s">
        <v>491</v>
      </c>
      <c r="G67" s="264" t="s">
        <v>623</v>
      </c>
      <c r="H67" s="219"/>
      <c r="I67" s="265"/>
      <c r="J67" s="55" t="s">
        <v>465</v>
      </c>
      <c r="K67" s="55"/>
      <c r="L67" s="55" t="s">
        <v>359</v>
      </c>
      <c r="M67" s="96">
        <v>5250</v>
      </c>
      <c r="N67" s="2"/>
      <c r="V67" s="64"/>
    </row>
    <row r="68" spans="1:22" ht="21.5" thickBot="1">
      <c r="A68" s="267"/>
      <c r="B68" s="70" t="s">
        <v>360</v>
      </c>
      <c r="C68" s="70" t="s">
        <v>361</v>
      </c>
      <c r="D68" s="70" t="s">
        <v>362</v>
      </c>
      <c r="E68" s="269" t="s">
        <v>363</v>
      </c>
      <c r="F68" s="269"/>
      <c r="G68" s="259"/>
      <c r="H68" s="260"/>
      <c r="I68" s="261"/>
      <c r="J68" s="15" t="s">
        <v>369</v>
      </c>
      <c r="K68" s="16"/>
      <c r="L68" s="16" t="s">
        <v>359</v>
      </c>
      <c r="M68" s="97">
        <v>274.24</v>
      </c>
      <c r="N68" s="2"/>
      <c r="V68" s="64"/>
    </row>
    <row r="69" spans="1:22" ht="13" thickBot="1">
      <c r="A69" s="268"/>
      <c r="B69" s="11" t="s">
        <v>644</v>
      </c>
      <c r="C69" s="11" t="s">
        <v>623</v>
      </c>
      <c r="D69" s="74">
        <v>45730</v>
      </c>
      <c r="E69" s="13" t="s">
        <v>367</v>
      </c>
      <c r="F69" s="14" t="s">
        <v>622</v>
      </c>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30.5" thickBot="1">
      <c r="A71" s="267"/>
      <c r="B71" s="10" t="s">
        <v>643</v>
      </c>
      <c r="C71" s="10" t="s">
        <v>625</v>
      </c>
      <c r="D71" s="4">
        <v>45726</v>
      </c>
      <c r="E71" s="10"/>
      <c r="F71" s="10" t="s">
        <v>491</v>
      </c>
      <c r="G71" s="264" t="s">
        <v>623</v>
      </c>
      <c r="H71" s="219"/>
      <c r="I71" s="265"/>
      <c r="J71" s="55" t="s">
        <v>465</v>
      </c>
      <c r="K71" s="55"/>
      <c r="L71" s="55" t="s">
        <v>359</v>
      </c>
      <c r="M71" s="96">
        <v>5250</v>
      </c>
      <c r="N71" s="2"/>
      <c r="V71" s="65"/>
    </row>
    <row r="72" spans="1:22" ht="21.5" thickBot="1">
      <c r="A72" s="267"/>
      <c r="B72" s="70" t="s">
        <v>360</v>
      </c>
      <c r="C72" s="70" t="s">
        <v>361</v>
      </c>
      <c r="D72" s="70" t="s">
        <v>362</v>
      </c>
      <c r="E72" s="269" t="s">
        <v>363</v>
      </c>
      <c r="F72" s="269"/>
      <c r="G72" s="259"/>
      <c r="H72" s="260"/>
      <c r="I72" s="261"/>
      <c r="J72" s="15" t="s">
        <v>369</v>
      </c>
      <c r="K72" s="16"/>
      <c r="L72" s="16" t="s">
        <v>359</v>
      </c>
      <c r="M72" s="97">
        <v>274.25</v>
      </c>
      <c r="N72" s="2"/>
      <c r="V72" s="64"/>
    </row>
    <row r="73" spans="1:22" ht="13" thickBot="1">
      <c r="A73" s="268"/>
      <c r="B73" s="11" t="s">
        <v>616</v>
      </c>
      <c r="C73" s="11" t="s">
        <v>623</v>
      </c>
      <c r="D73" s="74">
        <v>45730</v>
      </c>
      <c r="E73" s="13" t="s">
        <v>367</v>
      </c>
      <c r="F73" s="14" t="s">
        <v>622</v>
      </c>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30.5" thickBot="1">
      <c r="A75" s="267"/>
      <c r="B75" s="10" t="s">
        <v>642</v>
      </c>
      <c r="C75" s="10" t="s">
        <v>625</v>
      </c>
      <c r="D75" s="4">
        <v>45726</v>
      </c>
      <c r="E75" s="10"/>
      <c r="F75" s="10" t="s">
        <v>491</v>
      </c>
      <c r="G75" s="264" t="s">
        <v>623</v>
      </c>
      <c r="H75" s="219"/>
      <c r="I75" s="265"/>
      <c r="J75" s="55" t="s">
        <v>465</v>
      </c>
      <c r="K75" s="55"/>
      <c r="L75" s="55" t="s">
        <v>359</v>
      </c>
      <c r="M75" s="96">
        <v>5250</v>
      </c>
      <c r="N75" s="2"/>
      <c r="V75" s="64"/>
    </row>
    <row r="76" spans="1:22" ht="21.5" thickBot="1">
      <c r="A76" s="267"/>
      <c r="B76" s="70" t="s">
        <v>360</v>
      </c>
      <c r="C76" s="70" t="s">
        <v>361</v>
      </c>
      <c r="D76" s="70" t="s">
        <v>362</v>
      </c>
      <c r="E76" s="269" t="s">
        <v>363</v>
      </c>
      <c r="F76" s="269"/>
      <c r="G76" s="259"/>
      <c r="H76" s="260"/>
      <c r="I76" s="261"/>
      <c r="J76" s="15" t="s">
        <v>369</v>
      </c>
      <c r="K76" s="16"/>
      <c r="L76" s="16" t="s">
        <v>359</v>
      </c>
      <c r="M76" s="97">
        <v>274.25</v>
      </c>
      <c r="N76" s="2"/>
      <c r="V76" s="64"/>
    </row>
    <row r="77" spans="1:22" ht="30.5" thickBot="1">
      <c r="A77" s="268"/>
      <c r="B77" s="11" t="s">
        <v>641</v>
      </c>
      <c r="C77" s="11" t="s">
        <v>623</v>
      </c>
      <c r="D77" s="74">
        <v>45730</v>
      </c>
      <c r="E77" s="13" t="s">
        <v>367</v>
      </c>
      <c r="F77" s="14" t="s">
        <v>622</v>
      </c>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30.5" thickBot="1">
      <c r="A79" s="267"/>
      <c r="B79" s="10" t="s">
        <v>640</v>
      </c>
      <c r="C79" s="10" t="s">
        <v>639</v>
      </c>
      <c r="D79" s="4">
        <v>45685</v>
      </c>
      <c r="E79" s="10"/>
      <c r="F79" s="10" t="s">
        <v>638</v>
      </c>
      <c r="G79" s="264" t="s">
        <v>636</v>
      </c>
      <c r="H79" s="219"/>
      <c r="I79" s="265"/>
      <c r="J79" s="55" t="s">
        <v>465</v>
      </c>
      <c r="K79" s="55"/>
      <c r="L79" s="55" t="s">
        <v>359</v>
      </c>
      <c r="M79" s="96">
        <v>250</v>
      </c>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50.5" thickBot="1">
      <c r="A81" s="268"/>
      <c r="B81" s="11" t="s">
        <v>637</v>
      </c>
      <c r="C81" s="11" t="s">
        <v>636</v>
      </c>
      <c r="D81" s="74">
        <v>45685</v>
      </c>
      <c r="E81" s="13" t="s">
        <v>367</v>
      </c>
      <c r="F81" s="14" t="s">
        <v>635</v>
      </c>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30.5" thickBot="1">
      <c r="A83" s="267"/>
      <c r="B83" s="10" t="s">
        <v>634</v>
      </c>
      <c r="C83" s="10" t="s">
        <v>625</v>
      </c>
      <c r="D83" s="4">
        <v>45726</v>
      </c>
      <c r="E83" s="10"/>
      <c r="F83" s="10" t="s">
        <v>491</v>
      </c>
      <c r="G83" s="264" t="s">
        <v>623</v>
      </c>
      <c r="H83" s="219"/>
      <c r="I83" s="265"/>
      <c r="J83" s="55" t="s">
        <v>465</v>
      </c>
      <c r="K83" s="55"/>
      <c r="L83" s="55" t="s">
        <v>359</v>
      </c>
      <c r="M83" s="96">
        <v>5250</v>
      </c>
      <c r="N83" s="2"/>
      <c r="V83" s="64"/>
    </row>
    <row r="84" spans="1:22" ht="21.5" thickBot="1">
      <c r="A84" s="267"/>
      <c r="B84" s="70" t="s">
        <v>360</v>
      </c>
      <c r="C84" s="70" t="s">
        <v>361</v>
      </c>
      <c r="D84" s="70" t="s">
        <v>362</v>
      </c>
      <c r="E84" s="269" t="s">
        <v>363</v>
      </c>
      <c r="F84" s="269"/>
      <c r="G84" s="259"/>
      <c r="H84" s="260"/>
      <c r="I84" s="261"/>
      <c r="J84" s="15" t="s">
        <v>369</v>
      </c>
      <c r="K84" s="16"/>
      <c r="L84" s="16" t="s">
        <v>359</v>
      </c>
      <c r="M84" s="97">
        <v>274.25</v>
      </c>
      <c r="N84" s="2"/>
      <c r="V84" s="64"/>
    </row>
    <row r="85" spans="1:22" ht="13" thickBot="1">
      <c r="A85" s="268"/>
      <c r="B85" s="11" t="s">
        <v>616</v>
      </c>
      <c r="C85" s="11" t="s">
        <v>623</v>
      </c>
      <c r="D85" s="74">
        <v>45730</v>
      </c>
      <c r="E85" s="13" t="s">
        <v>367</v>
      </c>
      <c r="F85" s="14" t="s">
        <v>622</v>
      </c>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t="s">
        <v>633</v>
      </c>
      <c r="C87" s="10" t="s">
        <v>632</v>
      </c>
      <c r="D87" s="4">
        <v>45593</v>
      </c>
      <c r="E87" s="10"/>
      <c r="F87" s="10" t="s">
        <v>631</v>
      </c>
      <c r="G87" s="264" t="s">
        <v>630</v>
      </c>
      <c r="H87" s="219"/>
      <c r="I87" s="265"/>
      <c r="J87" s="55" t="s">
        <v>465</v>
      </c>
      <c r="K87" s="55"/>
      <c r="L87" s="55" t="s">
        <v>359</v>
      </c>
      <c r="M87" s="96">
        <v>475</v>
      </c>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20.5" thickBot="1">
      <c r="A89" s="268"/>
      <c r="B89" s="11" t="s">
        <v>629</v>
      </c>
      <c r="C89" s="11" t="s">
        <v>628</v>
      </c>
      <c r="D89" s="74">
        <v>45595</v>
      </c>
      <c r="E89" s="13" t="s">
        <v>367</v>
      </c>
      <c r="F89" s="14" t="s">
        <v>627</v>
      </c>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30.5" thickBot="1">
      <c r="A91" s="267"/>
      <c r="B91" s="10" t="s">
        <v>626</v>
      </c>
      <c r="C91" s="10" t="s">
        <v>625</v>
      </c>
      <c r="D91" s="4">
        <v>45726</v>
      </c>
      <c r="E91" s="10"/>
      <c r="F91" s="10" t="s">
        <v>491</v>
      </c>
      <c r="G91" s="264" t="s">
        <v>623</v>
      </c>
      <c r="H91" s="219"/>
      <c r="I91" s="265"/>
      <c r="J91" s="55" t="s">
        <v>465</v>
      </c>
      <c r="K91" s="55"/>
      <c r="L91" s="55" t="s">
        <v>359</v>
      </c>
      <c r="M91" s="96">
        <v>5250</v>
      </c>
      <c r="N91" s="2"/>
      <c r="V91" s="64"/>
    </row>
    <row r="92" spans="1:22" ht="21.5" thickBot="1">
      <c r="A92" s="267"/>
      <c r="B92" s="70" t="s">
        <v>360</v>
      </c>
      <c r="C92" s="70" t="s">
        <v>361</v>
      </c>
      <c r="D92" s="70" t="s">
        <v>362</v>
      </c>
      <c r="E92" s="269" t="s">
        <v>363</v>
      </c>
      <c r="F92" s="269"/>
      <c r="G92" s="259"/>
      <c r="H92" s="260"/>
      <c r="I92" s="261"/>
      <c r="J92" s="15" t="s">
        <v>369</v>
      </c>
      <c r="K92" s="16"/>
      <c r="L92" s="16" t="s">
        <v>359</v>
      </c>
      <c r="M92" s="97">
        <v>274.25</v>
      </c>
      <c r="N92" s="2"/>
      <c r="V92" s="64"/>
    </row>
    <row r="93" spans="1:22" ht="13" thickBot="1">
      <c r="A93" s="268"/>
      <c r="B93" s="11" t="s">
        <v>624</v>
      </c>
      <c r="C93" s="11" t="s">
        <v>623</v>
      </c>
      <c r="D93" s="74">
        <v>45730</v>
      </c>
      <c r="E93" s="13" t="s">
        <v>367</v>
      </c>
      <c r="F93" s="14" t="s">
        <v>622</v>
      </c>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30.5" thickBot="1">
      <c r="A95" s="267"/>
      <c r="B95" s="10" t="s">
        <v>621</v>
      </c>
      <c r="C95" s="10" t="s">
        <v>430</v>
      </c>
      <c r="D95" s="4">
        <v>45608</v>
      </c>
      <c r="E95" s="10"/>
      <c r="F95" s="10" t="s">
        <v>429</v>
      </c>
      <c r="G95" s="264" t="s">
        <v>426</v>
      </c>
      <c r="H95" s="219"/>
      <c r="I95" s="265"/>
      <c r="J95" s="55" t="s">
        <v>620</v>
      </c>
      <c r="K95" s="55"/>
      <c r="L95" s="55" t="s">
        <v>359</v>
      </c>
      <c r="M95" s="96">
        <v>390</v>
      </c>
      <c r="N95" s="2"/>
      <c r="V95" s="64"/>
    </row>
    <row r="96" spans="1:22" ht="21.5" thickBot="1">
      <c r="A96" s="267"/>
      <c r="B96" s="70" t="s">
        <v>360</v>
      </c>
      <c r="C96" s="70" t="s">
        <v>361</v>
      </c>
      <c r="D96" s="70" t="s">
        <v>362</v>
      </c>
      <c r="E96" s="269" t="s">
        <v>363</v>
      </c>
      <c r="F96" s="269"/>
      <c r="G96" s="259"/>
      <c r="H96" s="260"/>
      <c r="I96" s="261"/>
      <c r="J96" s="15" t="s">
        <v>369</v>
      </c>
      <c r="K96" s="16"/>
      <c r="L96" s="16" t="s">
        <v>359</v>
      </c>
      <c r="M96" s="95">
        <v>145</v>
      </c>
      <c r="N96" s="2"/>
      <c r="V96" s="64"/>
    </row>
    <row r="97" spans="1:22" ht="20.5" thickBot="1">
      <c r="A97" s="268"/>
      <c r="B97" s="11" t="s">
        <v>619</v>
      </c>
      <c r="C97" s="11" t="s">
        <v>426</v>
      </c>
      <c r="D97" s="74">
        <v>45610</v>
      </c>
      <c r="E97" s="13" t="s">
        <v>367</v>
      </c>
      <c r="F97" s="14" t="s">
        <v>425</v>
      </c>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30.5" thickBot="1">
      <c r="A99" s="267"/>
      <c r="B99" s="10" t="s">
        <v>618</v>
      </c>
      <c r="C99" s="10" t="s">
        <v>617</v>
      </c>
      <c r="D99" s="4">
        <v>45592</v>
      </c>
      <c r="E99" s="10"/>
      <c r="F99" s="10" t="s">
        <v>591</v>
      </c>
      <c r="G99" s="264" t="s">
        <v>615</v>
      </c>
      <c r="H99" s="219"/>
      <c r="I99" s="265"/>
      <c r="J99" s="55" t="s">
        <v>465</v>
      </c>
      <c r="K99" s="55"/>
      <c r="L99" s="55" t="s">
        <v>359</v>
      </c>
      <c r="M99" s="96">
        <v>650</v>
      </c>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20.5" thickBot="1">
      <c r="A101" s="268"/>
      <c r="B101" s="11" t="s">
        <v>616</v>
      </c>
      <c r="C101" s="11" t="s">
        <v>615</v>
      </c>
      <c r="D101" s="74">
        <v>45597</v>
      </c>
      <c r="E101" s="13" t="s">
        <v>367</v>
      </c>
      <c r="F101" s="14" t="s">
        <v>614</v>
      </c>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20.5" thickBot="1">
      <c r="A103" s="267"/>
      <c r="B103" s="10" t="s">
        <v>613</v>
      </c>
      <c r="C103" s="10" t="s">
        <v>612</v>
      </c>
      <c r="D103" s="4">
        <v>45608</v>
      </c>
      <c r="E103" s="10"/>
      <c r="F103" s="10" t="s">
        <v>611</v>
      </c>
      <c r="G103" s="264" t="s">
        <v>609</v>
      </c>
      <c r="H103" s="219"/>
      <c r="I103" s="265"/>
      <c r="J103" s="55" t="s">
        <v>465</v>
      </c>
      <c r="K103" s="55"/>
      <c r="L103" s="55" t="s">
        <v>359</v>
      </c>
      <c r="M103" s="96">
        <v>195</v>
      </c>
      <c r="N103" s="2"/>
      <c r="V103" s="64"/>
    </row>
    <row r="104" spans="1:22" ht="21.5" thickBot="1">
      <c r="A104" s="267"/>
      <c r="B104" s="70" t="s">
        <v>360</v>
      </c>
      <c r="C104" s="70" t="s">
        <v>361</v>
      </c>
      <c r="D104" s="70" t="s">
        <v>362</v>
      </c>
      <c r="E104" s="269" t="s">
        <v>363</v>
      </c>
      <c r="F104" s="269"/>
      <c r="G104" s="259"/>
      <c r="H104" s="260"/>
      <c r="I104" s="261"/>
      <c r="J104" s="15" t="s">
        <v>364</v>
      </c>
      <c r="K104" s="16"/>
      <c r="L104" s="16" t="s">
        <v>359</v>
      </c>
      <c r="M104" s="95">
        <v>406</v>
      </c>
      <c r="N104" s="2"/>
      <c r="V104" s="64"/>
    </row>
    <row r="105" spans="1:22" ht="20.5" thickBot="1">
      <c r="A105" s="268"/>
      <c r="B105" s="11" t="s">
        <v>610</v>
      </c>
      <c r="C105" s="11" t="s">
        <v>609</v>
      </c>
      <c r="D105" s="74">
        <v>45610</v>
      </c>
      <c r="E105" s="13" t="s">
        <v>367</v>
      </c>
      <c r="F105" s="14" t="s">
        <v>608</v>
      </c>
      <c r="G105" s="256"/>
      <c r="H105" s="257"/>
      <c r="I105" s="258"/>
      <c r="J105" s="15" t="s">
        <v>428</v>
      </c>
      <c r="K105" s="16"/>
      <c r="L105" s="16" t="s">
        <v>359</v>
      </c>
      <c r="M105" s="95">
        <v>80</v>
      </c>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t="s">
        <v>607</v>
      </c>
      <c r="C107" s="10"/>
      <c r="D107" s="4"/>
      <c r="E107" s="10"/>
      <c r="F107" s="10"/>
      <c r="G107" s="264"/>
      <c r="H107" s="219"/>
      <c r="I107" s="265"/>
      <c r="J107" s="55" t="s">
        <v>394</v>
      </c>
      <c r="K107" s="55"/>
      <c r="L107" s="55" t="s">
        <v>359</v>
      </c>
      <c r="M107" s="96">
        <v>228</v>
      </c>
      <c r="N107" s="2"/>
      <c r="V107" s="64"/>
    </row>
    <row r="108" spans="1:22" ht="21.5" thickBot="1">
      <c r="A108" s="267"/>
      <c r="B108" s="70" t="s">
        <v>360</v>
      </c>
      <c r="C108" s="70" t="s">
        <v>361</v>
      </c>
      <c r="D108" s="70" t="s">
        <v>362</v>
      </c>
      <c r="E108" s="269" t="s">
        <v>363</v>
      </c>
      <c r="F108" s="269"/>
      <c r="G108" s="259"/>
      <c r="H108" s="260"/>
      <c r="I108" s="261"/>
      <c r="J108" s="15" t="s">
        <v>369</v>
      </c>
      <c r="K108" s="16"/>
      <c r="L108" s="16" t="s">
        <v>359</v>
      </c>
      <c r="M108" s="95">
        <v>170</v>
      </c>
      <c r="N108" s="2"/>
      <c r="V108" s="64"/>
    </row>
    <row r="109" spans="1:22" ht="20.5" thickBot="1">
      <c r="A109" s="268"/>
      <c r="B109" s="11"/>
      <c r="C109" s="11"/>
      <c r="D109" s="12"/>
      <c r="E109" s="13" t="s">
        <v>367</v>
      </c>
      <c r="F109" s="14"/>
      <c r="G109" s="256"/>
      <c r="H109" s="257"/>
      <c r="I109" s="258"/>
      <c r="J109" s="15" t="s">
        <v>563</v>
      </c>
      <c r="K109" s="16"/>
      <c r="L109" s="16" t="s">
        <v>359</v>
      </c>
      <c r="M109" s="17">
        <v>26.97</v>
      </c>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t="s">
        <v>685</v>
      </c>
      <c r="C111" s="10" t="s">
        <v>1650</v>
      </c>
      <c r="D111" s="4">
        <v>45730</v>
      </c>
      <c r="E111" s="10"/>
      <c r="F111" s="10" t="s">
        <v>1649</v>
      </c>
      <c r="G111" s="264" t="s">
        <v>1648</v>
      </c>
      <c r="H111" s="219"/>
      <c r="I111" s="265"/>
      <c r="J111" s="55" t="s">
        <v>394</v>
      </c>
      <c r="K111" s="55"/>
      <c r="L111" s="55" t="s">
        <v>444</v>
      </c>
      <c r="M111" s="178">
        <v>1225.24</v>
      </c>
      <c r="N111" s="2"/>
      <c r="V111" s="64"/>
    </row>
    <row r="112" spans="1:22" ht="21.5" thickBot="1">
      <c r="A112" s="267"/>
      <c r="B112" s="70" t="s">
        <v>360</v>
      </c>
      <c r="C112" s="70" t="s">
        <v>361</v>
      </c>
      <c r="D112" s="70" t="s">
        <v>362</v>
      </c>
      <c r="E112" s="269" t="s">
        <v>363</v>
      </c>
      <c r="F112" s="269"/>
      <c r="G112" s="259"/>
      <c r="H112" s="260"/>
      <c r="I112" s="261"/>
      <c r="J112" s="15" t="s">
        <v>369</v>
      </c>
      <c r="K112" s="16"/>
      <c r="L112" s="16" t="s">
        <v>444</v>
      </c>
      <c r="M112" s="177">
        <v>2323.06</v>
      </c>
      <c r="N112" s="2"/>
      <c r="V112" s="64"/>
    </row>
    <row r="113" spans="1:22" ht="20.5" thickBot="1">
      <c r="A113" s="268"/>
      <c r="B113" s="11" t="s">
        <v>1652</v>
      </c>
      <c r="C113" s="11" t="s">
        <v>1651</v>
      </c>
      <c r="D113" s="74">
        <v>45732</v>
      </c>
      <c r="E113" s="13" t="s">
        <v>367</v>
      </c>
      <c r="F113" s="14" t="s">
        <v>1653</v>
      </c>
      <c r="G113" s="256"/>
      <c r="H113" s="257"/>
      <c r="I113" s="258"/>
      <c r="J113" s="15" t="s">
        <v>465</v>
      </c>
      <c r="K113" s="16"/>
      <c r="L113" s="16" t="s">
        <v>444</v>
      </c>
      <c r="M113" s="179">
        <v>20000</v>
      </c>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t="s">
        <v>685</v>
      </c>
      <c r="C115" s="10" t="s">
        <v>1650</v>
      </c>
      <c r="D115" s="4">
        <v>45730</v>
      </c>
      <c r="E115" s="10"/>
      <c r="F115" s="10" t="s">
        <v>1649</v>
      </c>
      <c r="G115" s="264" t="s">
        <v>1648</v>
      </c>
      <c r="H115" s="219"/>
      <c r="I115" s="265"/>
      <c r="J115" s="55" t="s">
        <v>1654</v>
      </c>
      <c r="K115" s="55"/>
      <c r="L115" s="55" t="s">
        <v>444</v>
      </c>
      <c r="M115" s="98">
        <v>440.6</v>
      </c>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20.5" thickBot="1">
      <c r="A117" s="268"/>
      <c r="B117" s="11" t="s">
        <v>1652</v>
      </c>
      <c r="C117" s="11" t="s">
        <v>1651</v>
      </c>
      <c r="D117" s="74">
        <v>45732</v>
      </c>
      <c r="E117" s="13" t="s">
        <v>367</v>
      </c>
      <c r="F117" s="14" t="s">
        <v>1653</v>
      </c>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",2025,"- MARCH 31, ",2025)</f>
        <v>OCTOBER 1, 2025-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A14:A17"/>
    <mergeCell ref="E14:F14"/>
    <mergeCell ref="G14:H14"/>
    <mergeCell ref="G15:I15"/>
    <mergeCell ref="E16:F16"/>
    <mergeCell ref="G16:I16"/>
    <mergeCell ref="G17:I17"/>
    <mergeCell ref="B12:B13"/>
    <mergeCell ref="C12:C13"/>
    <mergeCell ref="D12:D13"/>
    <mergeCell ref="E12:F13"/>
    <mergeCell ref="G12:I13"/>
    <mergeCell ref="J12:J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C4E71886-D472-4936-AF73-013A21FC8BF6}"/>
    <dataValidation allowBlank="1" showInputMessage="1" showErrorMessage="1" promptTitle="Benefit#1 Description Example" prompt="Benefit Description for Entry #1 is listed here." sqref="J15" xr:uid="{EFEF258F-4BDD-41E9-ADE5-D8E0ABC80F01}"/>
    <dataValidation allowBlank="1" showInputMessage="1" showErrorMessage="1" promptTitle="Benefit #1--Payment by Check" prompt="If payment type for benefit #1 was by check, this box would contain an x." sqref="K15" xr:uid="{A19B4B66-76F4-4EE6-8BDC-4C6553F5D2A8}"/>
    <dataValidation allowBlank="1" showInputMessage="1" showErrorMessage="1" promptTitle="Benefit #1-- Payment in-kind" prompt="Since the payment type for benefit #1 was in-kind, this box contains an x." sqref="L15" xr:uid="{6B8A9046-90E5-4A35-817E-0C1F1C6BC206}"/>
    <dataValidation allowBlank="1" showInputMessage="1" showErrorMessage="1" promptTitle="Benefit #1 Total Amount Example" prompt="The total amount of Benefit #1 is entered here." sqref="M15" xr:uid="{3F9E52EB-BA1E-4087-A047-BE89BBF5377D}"/>
    <dataValidation allowBlank="1" showInputMessage="1" showErrorMessage="1" promptTitle="Benefit #2 Description Example" prompt="Benefit #2 description is listed here" sqref="J16" xr:uid="{B7B798D8-6348-4A28-AE73-E27477632AF1}"/>
    <dataValidation allowBlank="1" showInputMessage="1" showErrorMessage="1" promptTitle="Benefit #3 Description Example" prompt="Benefit #3 description is listed here" sqref="J17" xr:uid="{208121F5-35FE-4230-9FF3-16DC96C2B9EA}"/>
    <dataValidation allowBlank="1" showInputMessage="1" showErrorMessage="1" promptTitle="Benefit #2-- Payment by Check" prompt="Since benefit #2 was paid by check, this box contains an x." sqref="K16" xr:uid="{D7D4431A-86C1-4DB4-AFDD-F077D7E52F5A}"/>
    <dataValidation allowBlank="1" showInputMessage="1" showErrorMessage="1" promptTitle="Benefit #3-- Payment by Check" prompt="If payment type for benefit #3 was by check, this box would contain an x." sqref="K17" xr:uid="{AFFE70A6-CE28-41B4-8306-D89E284438D8}"/>
    <dataValidation allowBlank="1" showInputMessage="1" showErrorMessage="1" promptTitle="Benefit #3-- Payment in-kind" prompt="Since the payment type for benefit #3 was in-kind, this box contains an x." sqref="L17" xr:uid="{9AF0247B-518B-42BA-8D19-D4EF42432649}"/>
    <dataValidation allowBlank="1" showInputMessage="1" showErrorMessage="1" promptTitle="Payment #2-- Payment in-kind" prompt="If payment type for benefit #2 was in-kind, this box would contain an x." sqref="L16" xr:uid="{BDD4BA10-94B5-48D7-B086-289A05355838}"/>
    <dataValidation allowBlank="1" showInputMessage="1" showErrorMessage="1" promptTitle="Benefit #2 Total Amount Example" prompt="The total amount of Benefit #2 is entered here." sqref="M16" xr:uid="{4187CE60-D998-440A-BBB7-8F1E2EBBFE0E}"/>
    <dataValidation allowBlank="1" showInputMessage="1" showErrorMessage="1" promptTitle="Benefit #3 Total Amount Example" prompt="The total amount of Benefit #3 is entered here." sqref="M17" xr:uid="{1027ADCB-B7B8-42A9-A03E-BE7EB2CA277B}"/>
    <dataValidation type="whole" allowBlank="1" showInputMessage="1" showErrorMessage="1" promptTitle="Year" prompt="Enter the current year here.  It will populate the correct year in the rest of the form." sqref="M7" xr:uid="{DE900FFD-9E97-40CD-A821-1B66F65C8698}">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E9A0EB26-9951-4570-87E5-2713AC6C820B}">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xr:uid="{5D79C289-630A-4284-A30E-D97AF8C98637}">
      <formula1>40179</formula1>
      <formula2>73051</formula2>
    </dataValidation>
    <dataValidation allowBlank="1" showInputMessage="1" showErrorMessage="1" promptTitle="Traveler Name Example" prompt="Traveler Name Listed Here" sqref="B15" xr:uid="{137D4C92-8ED2-4742-8475-3329ECE7E661}"/>
    <dataValidation allowBlank="1" showInputMessage="1" showErrorMessage="1" promptTitle="Event Description Example" prompt="Event Description listed here._x000a_" sqref="C15" xr:uid="{802F3AF5-3FDC-4EF5-919E-2D0483DFA261}"/>
    <dataValidation allowBlank="1" showInputMessage="1" showErrorMessage="1" promptTitle="Location Example" prompt="Location listed here." sqref="F15" xr:uid="{7A365555-74A7-4B73-81CF-98765E8F68BF}"/>
    <dataValidation allowBlank="1" showInputMessage="1" showErrorMessage="1" promptTitle="Traveler Title Example" prompt="Traveler Title is listed here." sqref="B17" xr:uid="{C8D0D5EC-1EA3-45A0-AB53-99B179FE001E}"/>
    <dataValidation allowBlank="1" showInputMessage="1" showErrorMessage="1" promptTitle="Event Sponsor Example" prompt="Event Sponsor is listed here." sqref="C17" xr:uid="{B9B9BB2A-8F0B-46E2-A581-B47909FE0FCD}"/>
    <dataValidation allowBlank="1" showInputMessage="1" showErrorMessage="1" promptTitle="Travel Date(s) Example" prompt="Travel Date is listed here." sqref="F17" xr:uid="{DF17E317-BA96-4DA7-A789-18FB45011F9A}"/>
    <dataValidation allowBlank="1" showInputMessage="1" showErrorMessage="1" promptTitle="Page Number" prompt="Enter page number referentially to the other pages in this workbook." sqref="K7" xr:uid="{19EA4FFD-00F5-4549-B9DD-6EB665E0426D}"/>
    <dataValidation allowBlank="1" showInputMessage="1" showErrorMessage="1" promptTitle="Of Pages" prompt="Enter total number of pages in workbook." sqref="L7" xr:uid="{B4909E7C-5CE9-4862-B0DE-5F84286731AC}"/>
    <dataValidation allowBlank="1" showInputMessage="1" showErrorMessage="1" promptTitle="Reporting Agency Name" prompt="Delete contents of this cell and enter reporting agency name." sqref="B9:F9" xr:uid="{EDEE741E-8311-4C21-80E1-7AD720C1621A}"/>
    <dataValidation allowBlank="1" showInputMessage="1" showErrorMessage="1" promptTitle="Sub-Agency Name" prompt="Delete contents and enter sub-agency name.  If there is no sub-agency, then delete this cell." sqref="B10:F10" xr:uid="{78BE950E-DD03-479A-9693-70FF353993D5}"/>
    <dataValidation allowBlank="1" showInputMessage="1" showErrorMessage="1" promptTitle="Agency Contact Name" prompt="Delete contents of this cell and enter agency contact's name" sqref="C11" xr:uid="{6ECC9CB3-4537-4140-A771-82D40BCD61A8}"/>
    <dataValidation allowBlank="1" showInputMessage="1" showErrorMessage="1" promptTitle="Agency Contact Email" prompt="Delete contents of this cell and replace with agency contact's email address." sqref="D11:F11" xr:uid="{EF8E5454-5868-4CDA-8479-4FA07270CB59}"/>
    <dataValidation allowBlank="1" showInputMessage="1" showErrorMessage="1" promptTitle="Traveler Name " prompt="List traveler's first and last name here." sqref="B19" xr:uid="{AFE5F4DF-71B3-4F1C-8C7E-CEC6A0D17654}"/>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FE1419D8-E06D-4417-8A11-9E8E73A1166B}"/>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E233B6DB-1205-4315-85B4-E24236515A53}">
      <formula1>40179</formula1>
      <formula2>73051</formula2>
    </dataValidation>
    <dataValidation allowBlank="1" showInputMessage="1" showErrorMessage="1" promptTitle="Location " prompt="List location of event here." sqref="F19 F23 F27 F31 F35 F39 F43 F47 F51 F57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1B747984-DA2A-45CC-9B1A-1943694A2493}"/>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C0284599-264C-41D2-99E4-E0549A4A8ED4}"/>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F4B572F9-A2EC-4131-9BF9-EA3FC52FB91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64E81F6C-0A04-4292-B3F4-54CAA76E683A}">
      <formula1>40179</formula1>
      <formula2>73051</formula2>
    </dataValidation>
    <dataValidation allowBlank="1" showInputMessage="1" showErrorMessage="1" promptTitle="Travel Date(s)" prompt="List the dates of travel here expressed in the format MM/DD/YYYY-MM/DD/YYYY." sqref="F21 F25 F29 F33 F37 F41 F45 F49 F53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D4BC7ED-6777-47AB-88F5-A396BE7A59EF}"/>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26F4A48A-10BB-4E37-AF1C-611892FE1B88}"/>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414:M415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10" xr:uid="{68E0079A-41EA-4675-A670-0B58A2641ED8}"/>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6BC79386-33C7-404D-8C20-EADB0A658010}"/>
    <dataValidation allowBlank="1" showInputMessage="1" showErrorMessage="1" promptTitle="Benefit #2 Total Amount" prompt="The total amount of Benefit #2 is entered here." sqref="M20 M24 M28 M32 M36 M40 M44 M48 M52 M56 M60 M64 M68 M72 M76 M80 M84 M88 M92 M96 M100 M104 M108 M416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xr:uid="{E9A15C6B-564E-4D28-A7AA-F67312EE9F87}"/>
    <dataValidation allowBlank="1" showInputMessage="1" showErrorMessage="1" promptTitle="Benefit #3 Total Amount" prompt="The total amount of Benefit #3 is entered here." sqref="M21 M25 M29 M33 M37 M41 M45 M49 M53 M57 M61 M65 M69 M73 M77 M81 M85 M89 M93 M97 M101 M105 M109 M417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D2D335F5-2EC5-4089-8C2C-51DEC10D1CF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A9973E26-4764-4E12-B985-BDB96D4E3CF4}"/>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E53FBCBD-8D2E-4527-BC04-D5922CBD5B52}"/>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D9995E62-A67A-40D5-97D6-D53B754D8F7D}"/>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AFE1F3DD-2852-4D42-B44F-1606FC0424C3}"/>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FBF7044A-6EF6-4BED-A6EF-A33C824F11AA}"/>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14D9FDF5-E49D-4A50-BF57-EEA1155262A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A7765405-CB5B-4CFE-81CB-D8DF7A3A2605}"/>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1B345A50-82F9-4418-A4EF-C2E8E51BE48A}"/>
    <dataValidation allowBlank="1" showInputMessage="1" showErrorMessage="1" promptTitle="Indicate Reporting Period" prompt="Mark an X in this box if you are reporting for the period October 1st-March 31st." sqref="G9:G11" xr:uid="{8F5CC0A0-EBC5-44D0-90B6-550073AA9188}"/>
    <dataValidation allowBlank="1" showInputMessage="1" showErrorMessage="1" promptTitle="Input Reporting Period" prompt="Mark an X in this box if you are reporting for the period April 1st-September 30th." sqref="I9:I11" xr:uid="{4D2AEC5E-2AC0-4805-92C0-80BD6DDD60A7}"/>
    <dataValidation allowBlank="1" showInputMessage="1" showErrorMessage="1" promptTitle="Indicate Negative Report" prompt="Mark an X in this box if you are submitting a negative report for this reporting period." sqref="K9:K11" xr:uid="{CC0BCF5F-5681-4670-AF59-C76EF32C9332}"/>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7FDA7-8768-491D-9451-6E8DCC7D0440}">
  <sheetPr>
    <pageSetUpPr fitToPage="1"/>
  </sheetPr>
  <dimension ref="A1:V562"/>
  <sheetViews>
    <sheetView topLeftCell="A4" zoomScale="123" zoomScaleNormal="140" workbookViewId="0">
      <selection activeCell="B10" sqref="B10:F10"/>
    </sheetView>
  </sheetViews>
  <sheetFormatPr defaultColWidth="8.7265625" defaultRowHeight="12.5"/>
  <cols>
    <col min="1" max="1" width="4.26953125" bestFit="1"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style="69" customWidth="1"/>
    <col min="12" max="12" width="8.81640625" style="69" customWidth="1"/>
    <col min="13" max="13" width="8" customWidth="1"/>
    <col min="14" max="14" width="0.1796875" customWidth="1"/>
    <col min="16" max="16" width="20.26953125" bestFit="1" customWidth="1"/>
    <col min="21" max="21" width="9.453125" customWidth="1"/>
    <col min="22" max="22" width="13.7265625" style="61" customWidth="1"/>
  </cols>
  <sheetData>
    <row r="1" spans="1:22" hidden="1">
      <c r="V1"/>
    </row>
    <row r="2" spans="1:22" ht="13">
      <c r="J2" s="273" t="s">
        <v>331</v>
      </c>
      <c r="K2" s="274"/>
      <c r="L2" s="274"/>
      <c r="M2" s="274"/>
      <c r="P2" s="270"/>
      <c r="Q2" s="270"/>
      <c r="R2" s="270"/>
      <c r="S2" s="270"/>
      <c r="V2"/>
    </row>
    <row r="3" spans="1:22">
      <c r="J3" s="274"/>
      <c r="K3" s="274"/>
      <c r="L3" s="274"/>
      <c r="M3" s="274"/>
      <c r="P3" s="271"/>
      <c r="Q3" s="271"/>
      <c r="R3" s="271"/>
      <c r="S3" s="271"/>
      <c r="V3"/>
    </row>
    <row r="4" spans="1:22" ht="13" thickBot="1">
      <c r="J4" s="275"/>
      <c r="K4" s="275"/>
      <c r="L4" s="275"/>
      <c r="M4" s="275"/>
      <c r="P4" s="272"/>
      <c r="Q4" s="272"/>
      <c r="R4" s="272"/>
      <c r="S4" s="272"/>
      <c r="V4"/>
    </row>
    <row r="5" spans="1:22" ht="30" customHeight="1" thickTop="1" thickBot="1">
      <c r="A5" s="276" t="str">
        <f>CONCATENATE("1353 Travel Report for ",B9,", ",B10," for the reporting period ",IF(G9=0,IF(I9=0,CONCATENATE("[10.1.2024 - 3.31.2025]"),CONCATENATE(Q415)), CONCATENATE(Q414)))</f>
        <v>1353 Travel Report for U.S. DEPARTMENT OF THE INTERIOR, U.S. GEOLOGICAL SURVEY for the reporting period OCTOBER 1, 2024- MARCH 31, 2025</v>
      </c>
      <c r="B5" s="277"/>
      <c r="C5" s="277"/>
      <c r="D5" s="277"/>
      <c r="E5" s="277"/>
      <c r="F5" s="277"/>
      <c r="G5" s="277"/>
      <c r="H5" s="277"/>
      <c r="I5" s="277"/>
      <c r="J5" s="277"/>
      <c r="K5" s="277"/>
      <c r="L5" s="277"/>
      <c r="M5" s="277"/>
      <c r="N5" s="18"/>
      <c r="Q5" s="5"/>
      <c r="V5"/>
    </row>
    <row r="6" spans="1:22" ht="13.5" customHeight="1" thickTop="1">
      <c r="A6" s="291" t="s">
        <v>332</v>
      </c>
      <c r="B6" s="297" t="s">
        <v>333</v>
      </c>
      <c r="C6" s="298"/>
      <c r="D6" s="298"/>
      <c r="E6" s="298"/>
      <c r="F6" s="298"/>
      <c r="G6" s="298"/>
      <c r="H6" s="298"/>
      <c r="I6" s="298"/>
      <c r="J6" s="299"/>
      <c r="K6" s="94" t="s">
        <v>334</v>
      </c>
      <c r="L6" s="94" t="s">
        <v>335</v>
      </c>
      <c r="M6" s="94" t="s">
        <v>336</v>
      </c>
      <c r="N6" s="9"/>
      <c r="V6"/>
    </row>
    <row r="7" spans="1:22" ht="20.25" customHeight="1" thickBot="1">
      <c r="A7" s="291"/>
      <c r="B7" s="300"/>
      <c r="C7" s="301"/>
      <c r="D7" s="301"/>
      <c r="E7" s="301"/>
      <c r="F7" s="301"/>
      <c r="G7" s="301"/>
      <c r="H7" s="301"/>
      <c r="I7" s="301"/>
      <c r="J7" s="302"/>
      <c r="K7" s="172">
        <v>16</v>
      </c>
      <c r="L7" s="171">
        <v>16</v>
      </c>
      <c r="M7" s="53">
        <v>2025</v>
      </c>
      <c r="N7" s="54"/>
      <c r="V7"/>
    </row>
    <row r="8" spans="1:22" ht="27.75" customHeight="1" thickTop="1" thickBot="1">
      <c r="A8" s="291"/>
      <c r="B8" s="293" t="s">
        <v>337</v>
      </c>
      <c r="C8" s="294"/>
      <c r="D8" s="294"/>
      <c r="E8" s="294"/>
      <c r="F8" s="294"/>
      <c r="G8" s="295"/>
      <c r="H8" s="295"/>
      <c r="I8" s="295"/>
      <c r="J8" s="295"/>
      <c r="K8" s="295"/>
      <c r="L8" s="294"/>
      <c r="M8" s="294"/>
      <c r="N8" s="296"/>
      <c r="V8"/>
    </row>
    <row r="9" spans="1:22" ht="18" customHeight="1" thickTop="1">
      <c r="A9" s="291"/>
      <c r="B9" s="218" t="s">
        <v>440</v>
      </c>
      <c r="C9" s="219"/>
      <c r="D9" s="219"/>
      <c r="E9" s="219"/>
      <c r="F9" s="219"/>
      <c r="G9" s="230" t="s">
        <v>444</v>
      </c>
      <c r="H9" s="239" t="s">
        <v>1226</v>
      </c>
      <c r="I9" s="233"/>
      <c r="J9" s="242" t="s">
        <v>1225</v>
      </c>
      <c r="K9" s="236"/>
      <c r="L9" s="222" t="s">
        <v>338</v>
      </c>
      <c r="M9" s="223"/>
      <c r="N9" s="19"/>
      <c r="O9" s="93"/>
      <c r="V9"/>
    </row>
    <row r="10" spans="1:22" ht="15.75" customHeight="1">
      <c r="A10" s="291"/>
      <c r="B10" s="220" t="s">
        <v>1646</v>
      </c>
      <c r="C10" s="219"/>
      <c r="D10" s="219"/>
      <c r="E10" s="219"/>
      <c r="F10" s="221"/>
      <c r="G10" s="231"/>
      <c r="H10" s="240"/>
      <c r="I10" s="234"/>
      <c r="J10" s="243"/>
      <c r="K10" s="237"/>
      <c r="L10" s="222"/>
      <c r="M10" s="223"/>
      <c r="N10" s="19"/>
      <c r="O10" s="93"/>
      <c r="V10"/>
    </row>
    <row r="11" spans="1:22" ht="26.25" customHeight="1" thickBot="1">
      <c r="A11" s="291"/>
      <c r="B11" s="49" t="s">
        <v>339</v>
      </c>
      <c r="C11" s="170" t="s">
        <v>1224</v>
      </c>
      <c r="D11" s="287" t="s">
        <v>1223</v>
      </c>
      <c r="E11" s="287"/>
      <c r="F11" s="288"/>
      <c r="G11" s="232"/>
      <c r="H11" s="241"/>
      <c r="I11" s="235"/>
      <c r="J11" s="244"/>
      <c r="K11" s="238"/>
      <c r="L11" s="224"/>
      <c r="M11" s="225"/>
      <c r="N11" s="20"/>
      <c r="O11" s="93"/>
      <c r="V11"/>
    </row>
    <row r="12" spans="1:22"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c r="V12"/>
    </row>
    <row r="13" spans="1:22" ht="34.5" customHeight="1" thickBot="1">
      <c r="A13" s="292"/>
      <c r="B13" s="290"/>
      <c r="C13" s="248"/>
      <c r="D13" s="249"/>
      <c r="E13" s="228"/>
      <c r="F13" s="229"/>
      <c r="G13" s="253"/>
      <c r="H13" s="254"/>
      <c r="I13" s="255"/>
      <c r="J13" s="217"/>
      <c r="K13" s="355"/>
      <c r="L13" s="356"/>
      <c r="M13" s="217"/>
      <c r="N13" s="22"/>
      <c r="V13"/>
    </row>
    <row r="14" spans="1:22" ht="23.25" customHeight="1" thickTop="1">
      <c r="A14" s="266">
        <v>1</v>
      </c>
      <c r="B14" s="73" t="s">
        <v>350</v>
      </c>
      <c r="C14" s="73" t="s">
        <v>351</v>
      </c>
      <c r="D14" s="73" t="s">
        <v>352</v>
      </c>
      <c r="E14" s="262" t="s">
        <v>353</v>
      </c>
      <c r="F14" s="262"/>
      <c r="G14" s="279" t="s">
        <v>344</v>
      </c>
      <c r="H14" s="280"/>
      <c r="I14" s="281"/>
      <c r="J14" s="57" t="s">
        <v>370</v>
      </c>
      <c r="K14" s="151"/>
      <c r="L14" s="151"/>
      <c r="M14" s="59"/>
      <c r="N14" s="2"/>
      <c r="V14" s="62"/>
    </row>
    <row r="15" spans="1:22" ht="40">
      <c r="A15" s="285"/>
      <c r="B15" s="10" t="s">
        <v>1222</v>
      </c>
      <c r="C15" s="10" t="s">
        <v>1221</v>
      </c>
      <c r="D15" s="4">
        <v>45712</v>
      </c>
      <c r="E15" s="10"/>
      <c r="F15" s="10" t="s">
        <v>978</v>
      </c>
      <c r="G15" s="264" t="s">
        <v>976</v>
      </c>
      <c r="H15" s="219"/>
      <c r="I15" s="265"/>
      <c r="J15" s="55" t="s">
        <v>693</v>
      </c>
      <c r="K15" s="149"/>
      <c r="L15" s="149" t="s">
        <v>359</v>
      </c>
      <c r="M15" s="148">
        <v>797.97</v>
      </c>
      <c r="N15" s="2"/>
      <c r="V15" s="63"/>
    </row>
    <row r="16" spans="1:22" ht="21">
      <c r="A16" s="285"/>
      <c r="B16" s="70" t="s">
        <v>360</v>
      </c>
      <c r="C16" s="70" t="s">
        <v>361</v>
      </c>
      <c r="D16" s="70" t="s">
        <v>362</v>
      </c>
      <c r="E16" s="269" t="s">
        <v>363</v>
      </c>
      <c r="F16" s="269"/>
      <c r="G16" s="259"/>
      <c r="H16" s="260"/>
      <c r="I16" s="261"/>
      <c r="J16" s="15" t="s">
        <v>394</v>
      </c>
      <c r="K16" s="147"/>
      <c r="L16" s="147" t="s">
        <v>359</v>
      </c>
      <c r="M16" s="146">
        <v>372.96</v>
      </c>
      <c r="N16" s="2"/>
      <c r="V16" s="64"/>
    </row>
    <row r="17" spans="1:22" ht="20.5" thickBot="1">
      <c r="A17" s="286"/>
      <c r="B17" s="11" t="s">
        <v>1220</v>
      </c>
      <c r="C17" s="11" t="s">
        <v>976</v>
      </c>
      <c r="D17" s="74">
        <v>45715</v>
      </c>
      <c r="E17" s="13"/>
      <c r="F17" s="14" t="s">
        <v>1219</v>
      </c>
      <c r="G17" s="282"/>
      <c r="H17" s="283"/>
      <c r="I17" s="284"/>
      <c r="J17" s="15" t="s">
        <v>372</v>
      </c>
      <c r="K17" s="147"/>
      <c r="L17" s="147"/>
      <c r="M17" s="146"/>
      <c r="N17" s="2"/>
      <c r="V17" s="64"/>
    </row>
    <row r="18" spans="1:22" ht="22" thickTop="1" thickBot="1">
      <c r="A18" s="266">
        <f>A14+1</f>
        <v>2</v>
      </c>
      <c r="B18" s="73" t="s">
        <v>350</v>
      </c>
      <c r="C18" s="73" t="s">
        <v>351</v>
      </c>
      <c r="D18" s="73" t="s">
        <v>352</v>
      </c>
      <c r="E18" s="262" t="s">
        <v>353</v>
      </c>
      <c r="F18" s="262"/>
      <c r="G18" s="262" t="s">
        <v>344</v>
      </c>
      <c r="H18" s="263"/>
      <c r="I18" s="72"/>
      <c r="J18" s="57" t="s">
        <v>370</v>
      </c>
      <c r="K18" s="151"/>
      <c r="L18" s="151"/>
      <c r="M18" s="150"/>
      <c r="N18" s="2"/>
      <c r="V18" s="64"/>
    </row>
    <row r="19" spans="1:22" ht="30.5" thickBot="1">
      <c r="A19" s="267"/>
      <c r="B19" s="10" t="s">
        <v>1218</v>
      </c>
      <c r="C19" s="10" t="s">
        <v>1217</v>
      </c>
      <c r="D19" s="4">
        <v>45614</v>
      </c>
      <c r="E19" s="10"/>
      <c r="F19" s="10" t="s">
        <v>1216</v>
      </c>
      <c r="G19" s="264" t="s">
        <v>1215</v>
      </c>
      <c r="H19" s="219"/>
      <c r="I19" s="265"/>
      <c r="J19" s="55" t="s">
        <v>693</v>
      </c>
      <c r="K19" s="149" t="s">
        <v>359</v>
      </c>
      <c r="L19" s="149"/>
      <c r="M19" s="148">
        <v>2426.41</v>
      </c>
      <c r="N19" s="2"/>
      <c r="V19" s="64"/>
    </row>
    <row r="20" spans="1:22" ht="21.5" thickBot="1">
      <c r="A20" s="267"/>
      <c r="B20" s="70" t="s">
        <v>360</v>
      </c>
      <c r="C20" s="70" t="s">
        <v>361</v>
      </c>
      <c r="D20" s="70" t="s">
        <v>362</v>
      </c>
      <c r="E20" s="269" t="s">
        <v>363</v>
      </c>
      <c r="F20" s="269"/>
      <c r="G20" s="259"/>
      <c r="H20" s="260"/>
      <c r="I20" s="261"/>
      <c r="J20" s="15" t="s">
        <v>394</v>
      </c>
      <c r="K20" s="147" t="s">
        <v>359</v>
      </c>
      <c r="L20" s="147"/>
      <c r="M20" s="146">
        <v>1857.49</v>
      </c>
      <c r="N20" s="2"/>
      <c r="V20" s="64"/>
    </row>
    <row r="21" spans="1:22" ht="20.5" thickBot="1">
      <c r="A21" s="268"/>
      <c r="B21" s="11" t="s">
        <v>692</v>
      </c>
      <c r="C21" s="11" t="s">
        <v>1215</v>
      </c>
      <c r="D21" s="74">
        <v>45629</v>
      </c>
      <c r="E21" s="13"/>
      <c r="F21" s="14" t="s">
        <v>1214</v>
      </c>
      <c r="G21" s="256"/>
      <c r="H21" s="257"/>
      <c r="I21" s="258"/>
      <c r="J21" s="15" t="s">
        <v>369</v>
      </c>
      <c r="K21" s="147" t="s">
        <v>359</v>
      </c>
      <c r="L21" s="147"/>
      <c r="M21" s="146">
        <v>716.1</v>
      </c>
      <c r="N21" s="2"/>
      <c r="V21" s="64"/>
    </row>
    <row r="22" spans="1:22" ht="22" thickTop="1" thickBot="1">
      <c r="A22" s="266">
        <f>A18+1</f>
        <v>3</v>
      </c>
      <c r="B22" s="73" t="s">
        <v>350</v>
      </c>
      <c r="C22" s="73" t="s">
        <v>351</v>
      </c>
      <c r="D22" s="73" t="s">
        <v>352</v>
      </c>
      <c r="E22" s="262" t="s">
        <v>353</v>
      </c>
      <c r="F22" s="262"/>
      <c r="G22" s="262" t="s">
        <v>344</v>
      </c>
      <c r="H22" s="263"/>
      <c r="I22" s="72"/>
      <c r="J22" s="57" t="s">
        <v>370</v>
      </c>
      <c r="K22" s="151"/>
      <c r="L22" s="151"/>
      <c r="M22" s="150"/>
      <c r="N22" s="2"/>
      <c r="V22" s="64"/>
    </row>
    <row r="23" spans="1:22" ht="40.5" thickBot="1">
      <c r="A23" s="267"/>
      <c r="B23" s="10" t="s">
        <v>1213</v>
      </c>
      <c r="C23" s="10" t="s">
        <v>1212</v>
      </c>
      <c r="D23" s="4">
        <v>45568</v>
      </c>
      <c r="E23" s="10"/>
      <c r="F23" s="10" t="s">
        <v>1211</v>
      </c>
      <c r="G23" s="264" t="s">
        <v>982</v>
      </c>
      <c r="H23" s="219"/>
      <c r="I23" s="265"/>
      <c r="J23" s="55" t="s">
        <v>693</v>
      </c>
      <c r="K23" s="149"/>
      <c r="L23" s="149" t="s">
        <v>359</v>
      </c>
      <c r="M23" s="148">
        <v>501.19</v>
      </c>
      <c r="N23" s="2"/>
      <c r="V23" s="64"/>
    </row>
    <row r="24" spans="1:22" ht="21.5" thickBot="1">
      <c r="A24" s="267"/>
      <c r="B24" s="70" t="s">
        <v>360</v>
      </c>
      <c r="C24" s="70" t="s">
        <v>361</v>
      </c>
      <c r="D24" s="70" t="s">
        <v>362</v>
      </c>
      <c r="E24" s="269" t="s">
        <v>363</v>
      </c>
      <c r="F24" s="269"/>
      <c r="G24" s="259"/>
      <c r="H24" s="260"/>
      <c r="I24" s="261"/>
      <c r="J24" s="15" t="s">
        <v>394</v>
      </c>
      <c r="K24" s="147"/>
      <c r="L24" s="147" t="s">
        <v>359</v>
      </c>
      <c r="M24" s="146">
        <v>154</v>
      </c>
      <c r="N24" s="2"/>
      <c r="V24" s="64"/>
    </row>
    <row r="25" spans="1:22" ht="13" thickBot="1">
      <c r="A25" s="268"/>
      <c r="B25" s="11" t="s">
        <v>838</v>
      </c>
      <c r="C25" s="11" t="s">
        <v>982</v>
      </c>
      <c r="D25" s="74">
        <v>45569</v>
      </c>
      <c r="E25" s="13"/>
      <c r="F25" s="14" t="s">
        <v>1210</v>
      </c>
      <c r="G25" s="256"/>
      <c r="H25" s="257"/>
      <c r="I25" s="258"/>
      <c r="J25" s="15"/>
      <c r="K25" s="147"/>
      <c r="L25" s="147"/>
      <c r="M25" s="146"/>
      <c r="N25" s="2"/>
      <c r="V25" s="64"/>
    </row>
    <row r="26" spans="1:22" ht="22" thickTop="1" thickBot="1">
      <c r="A26" s="266">
        <f>A22+1</f>
        <v>4</v>
      </c>
      <c r="B26" s="73" t="s">
        <v>350</v>
      </c>
      <c r="C26" s="73" t="s">
        <v>351</v>
      </c>
      <c r="D26" s="73" t="s">
        <v>352</v>
      </c>
      <c r="E26" s="262" t="s">
        <v>353</v>
      </c>
      <c r="F26" s="262"/>
      <c r="G26" s="262" t="s">
        <v>344</v>
      </c>
      <c r="H26" s="263"/>
      <c r="I26" s="72"/>
      <c r="J26" s="57" t="s">
        <v>370</v>
      </c>
      <c r="K26" s="151"/>
      <c r="L26" s="151"/>
      <c r="M26" s="150"/>
      <c r="N26" s="2"/>
      <c r="V26" s="64"/>
    </row>
    <row r="27" spans="1:22" ht="50.5" thickBot="1">
      <c r="A27" s="267"/>
      <c r="B27" s="10" t="s">
        <v>1209</v>
      </c>
      <c r="C27" s="10" t="s">
        <v>1208</v>
      </c>
      <c r="D27" s="4">
        <v>45565</v>
      </c>
      <c r="E27" s="10"/>
      <c r="F27" s="10" t="s">
        <v>1207</v>
      </c>
      <c r="G27" s="264" t="s">
        <v>1206</v>
      </c>
      <c r="H27" s="219"/>
      <c r="I27" s="265"/>
      <c r="J27" s="55" t="s">
        <v>693</v>
      </c>
      <c r="K27" s="149" t="s">
        <v>359</v>
      </c>
      <c r="L27" s="149"/>
      <c r="M27" s="148">
        <v>1383.41</v>
      </c>
      <c r="N27" s="2"/>
      <c r="V27" s="64"/>
    </row>
    <row r="28" spans="1:22" ht="23.25" customHeight="1" thickBot="1">
      <c r="A28" s="267"/>
      <c r="B28" s="70" t="s">
        <v>360</v>
      </c>
      <c r="C28" s="70" t="s">
        <v>361</v>
      </c>
      <c r="D28" s="70" t="s">
        <v>362</v>
      </c>
      <c r="E28" s="269" t="s">
        <v>363</v>
      </c>
      <c r="F28" s="269"/>
      <c r="G28" s="259"/>
      <c r="H28" s="260"/>
      <c r="I28" s="261"/>
      <c r="J28" s="15" t="s">
        <v>394</v>
      </c>
      <c r="K28" s="147" t="s">
        <v>359</v>
      </c>
      <c r="L28" s="147"/>
      <c r="M28" s="146">
        <v>892.4</v>
      </c>
      <c r="N28" s="2"/>
      <c r="V28" s="64"/>
    </row>
    <row r="29" spans="1:22" ht="20.5" thickBot="1">
      <c r="A29" s="268"/>
      <c r="B29" s="11" t="s">
        <v>950</v>
      </c>
      <c r="C29" s="11" t="s">
        <v>1206</v>
      </c>
      <c r="D29" s="74">
        <v>45568</v>
      </c>
      <c r="E29" s="13"/>
      <c r="F29" s="14" t="s">
        <v>1205</v>
      </c>
      <c r="G29" s="256"/>
      <c r="H29" s="257"/>
      <c r="I29" s="258"/>
      <c r="J29" s="15" t="s">
        <v>369</v>
      </c>
      <c r="K29" s="147" t="s">
        <v>359</v>
      </c>
      <c r="L29" s="147"/>
      <c r="M29" s="146">
        <v>378.35</v>
      </c>
      <c r="N29" s="2"/>
      <c r="V29" s="64"/>
    </row>
    <row r="30" spans="1:22" ht="22" thickTop="1" thickBot="1">
      <c r="A30" s="266">
        <f>A26+1</f>
        <v>5</v>
      </c>
      <c r="B30" s="73" t="s">
        <v>350</v>
      </c>
      <c r="C30" s="73" t="s">
        <v>351</v>
      </c>
      <c r="D30" s="73" t="s">
        <v>352</v>
      </c>
      <c r="E30" s="262" t="s">
        <v>353</v>
      </c>
      <c r="F30" s="262"/>
      <c r="G30" s="262" t="s">
        <v>344</v>
      </c>
      <c r="H30" s="263"/>
      <c r="I30" s="72"/>
      <c r="J30" s="57" t="s">
        <v>370</v>
      </c>
      <c r="K30" s="151"/>
      <c r="L30" s="151"/>
      <c r="M30" s="150"/>
      <c r="N30" s="2"/>
      <c r="V30" s="64"/>
    </row>
    <row r="31" spans="1:22" ht="30.5" thickBot="1">
      <c r="A31" s="267"/>
      <c r="B31" s="10" t="s">
        <v>1204</v>
      </c>
      <c r="C31" s="10" t="s">
        <v>1203</v>
      </c>
      <c r="D31" s="4">
        <v>45590</v>
      </c>
      <c r="E31" s="10"/>
      <c r="F31" s="10" t="s">
        <v>1202</v>
      </c>
      <c r="G31" s="264" t="s">
        <v>1201</v>
      </c>
      <c r="H31" s="219"/>
      <c r="I31" s="265"/>
      <c r="J31" s="55" t="s">
        <v>693</v>
      </c>
      <c r="K31" s="149"/>
      <c r="L31" s="149" t="s">
        <v>359</v>
      </c>
      <c r="M31" s="148">
        <v>710.1</v>
      </c>
      <c r="N31" s="2"/>
      <c r="V31" s="64"/>
    </row>
    <row r="32" spans="1:22" ht="21.5" thickBot="1">
      <c r="A32" s="267"/>
      <c r="B32" s="70" t="s">
        <v>360</v>
      </c>
      <c r="C32" s="70" t="s">
        <v>361</v>
      </c>
      <c r="D32" s="70" t="s">
        <v>362</v>
      </c>
      <c r="E32" s="269" t="s">
        <v>363</v>
      </c>
      <c r="F32" s="269"/>
      <c r="G32" s="259"/>
      <c r="H32" s="260"/>
      <c r="I32" s="261"/>
      <c r="J32" s="15" t="s">
        <v>369</v>
      </c>
      <c r="K32" s="147"/>
      <c r="L32" s="147" t="s">
        <v>359</v>
      </c>
      <c r="M32" s="146">
        <v>91</v>
      </c>
      <c r="N32" s="2"/>
      <c r="V32" s="64"/>
    </row>
    <row r="33" spans="1:22" ht="13" thickBot="1">
      <c r="A33" s="268"/>
      <c r="B33" s="11" t="s">
        <v>1166</v>
      </c>
      <c r="C33" s="11" t="s">
        <v>1201</v>
      </c>
      <c r="D33" s="74">
        <v>45590</v>
      </c>
      <c r="E33" s="13" t="s">
        <v>367</v>
      </c>
      <c r="F33" s="14" t="s">
        <v>1200</v>
      </c>
      <c r="G33" s="256"/>
      <c r="H33" s="257"/>
      <c r="I33" s="258"/>
      <c r="J33" s="15" t="s">
        <v>372</v>
      </c>
      <c r="K33" s="147"/>
      <c r="L33" s="147"/>
      <c r="M33" s="146"/>
      <c r="N33" s="2"/>
      <c r="V33" s="64"/>
    </row>
    <row r="34" spans="1:22" ht="22" thickTop="1" thickBot="1">
      <c r="A34" s="266">
        <f>A30+1</f>
        <v>6</v>
      </c>
      <c r="B34" s="73" t="s">
        <v>350</v>
      </c>
      <c r="C34" s="73" t="s">
        <v>351</v>
      </c>
      <c r="D34" s="73" t="s">
        <v>352</v>
      </c>
      <c r="E34" s="262" t="s">
        <v>353</v>
      </c>
      <c r="F34" s="262"/>
      <c r="G34" s="262" t="s">
        <v>344</v>
      </c>
      <c r="H34" s="263"/>
      <c r="I34" s="72"/>
      <c r="J34" s="57" t="s">
        <v>370</v>
      </c>
      <c r="K34" s="151"/>
      <c r="L34" s="151"/>
      <c r="M34" s="150"/>
      <c r="N34" s="2"/>
      <c r="V34" s="64"/>
    </row>
    <row r="35" spans="1:22" ht="30.5" thickBot="1">
      <c r="A35" s="267"/>
      <c r="B35" s="10" t="s">
        <v>1199</v>
      </c>
      <c r="C35" s="10" t="s">
        <v>1198</v>
      </c>
      <c r="D35" s="4">
        <v>45575</v>
      </c>
      <c r="E35" s="10"/>
      <c r="F35" s="10" t="s">
        <v>1197</v>
      </c>
      <c r="G35" s="264" t="s">
        <v>1196</v>
      </c>
      <c r="H35" s="219"/>
      <c r="I35" s="265"/>
      <c r="J35" s="55" t="s">
        <v>693</v>
      </c>
      <c r="K35" s="149"/>
      <c r="L35" s="149" t="s">
        <v>359</v>
      </c>
      <c r="M35" s="148">
        <v>796.95</v>
      </c>
      <c r="N35" s="2"/>
      <c r="V35" s="64"/>
    </row>
    <row r="36" spans="1:22" ht="21.5" thickBot="1">
      <c r="A36" s="267"/>
      <c r="B36" s="70" t="s">
        <v>360</v>
      </c>
      <c r="C36" s="70" t="s">
        <v>361</v>
      </c>
      <c r="D36" s="70" t="s">
        <v>362</v>
      </c>
      <c r="E36" s="269" t="s">
        <v>363</v>
      </c>
      <c r="F36" s="269"/>
      <c r="G36" s="259"/>
      <c r="H36" s="260"/>
      <c r="I36" s="261"/>
      <c r="J36" s="15" t="s">
        <v>371</v>
      </c>
      <c r="K36" s="147"/>
      <c r="L36" s="147"/>
      <c r="M36" s="146"/>
      <c r="N36" s="2"/>
      <c r="V36" s="64"/>
    </row>
    <row r="37" spans="1:22" ht="13" thickBot="1">
      <c r="A37" s="268"/>
      <c r="B37" s="11" t="s">
        <v>838</v>
      </c>
      <c r="C37" s="11" t="s">
        <v>1196</v>
      </c>
      <c r="D37" s="74">
        <v>45578</v>
      </c>
      <c r="E37" s="13"/>
      <c r="F37" s="14" t="s">
        <v>1195</v>
      </c>
      <c r="G37" s="256"/>
      <c r="H37" s="257"/>
      <c r="I37" s="258"/>
      <c r="J37" s="15" t="s">
        <v>372</v>
      </c>
      <c r="K37" s="147"/>
      <c r="L37" s="147"/>
      <c r="M37" s="146"/>
      <c r="N37" s="2"/>
      <c r="V37" s="64"/>
    </row>
    <row r="38" spans="1:22" ht="22" thickTop="1" thickBot="1">
      <c r="A38" s="266">
        <f>A34+1</f>
        <v>7</v>
      </c>
      <c r="B38" s="73" t="s">
        <v>350</v>
      </c>
      <c r="C38" s="73" t="s">
        <v>351</v>
      </c>
      <c r="D38" s="73" t="s">
        <v>352</v>
      </c>
      <c r="E38" s="262" t="s">
        <v>353</v>
      </c>
      <c r="F38" s="262"/>
      <c r="G38" s="262" t="s">
        <v>344</v>
      </c>
      <c r="H38" s="263"/>
      <c r="I38" s="72"/>
      <c r="J38" s="57" t="s">
        <v>370</v>
      </c>
      <c r="K38" s="151"/>
      <c r="L38" s="151"/>
      <c r="M38" s="150"/>
      <c r="N38" s="2"/>
      <c r="V38" s="64"/>
    </row>
    <row r="39" spans="1:22" ht="20.5" thickBot="1">
      <c r="A39" s="267"/>
      <c r="B39" s="10" t="s">
        <v>806</v>
      </c>
      <c r="C39" s="10" t="s">
        <v>1194</v>
      </c>
      <c r="D39" s="4">
        <v>45578</v>
      </c>
      <c r="E39" s="10"/>
      <c r="F39" s="10" t="s">
        <v>1193</v>
      </c>
      <c r="G39" s="264" t="s">
        <v>1192</v>
      </c>
      <c r="H39" s="219"/>
      <c r="I39" s="265"/>
      <c r="J39" s="55" t="s">
        <v>465</v>
      </c>
      <c r="K39" s="149"/>
      <c r="L39" s="149" t="s">
        <v>359</v>
      </c>
      <c r="M39" s="148">
        <v>385</v>
      </c>
      <c r="N39" s="2"/>
      <c r="V39" s="64"/>
    </row>
    <row r="40" spans="1:22" ht="21.5" thickBot="1">
      <c r="A40" s="267"/>
      <c r="B40" s="70" t="s">
        <v>360</v>
      </c>
      <c r="C40" s="70" t="s">
        <v>361</v>
      </c>
      <c r="D40" s="70" t="s">
        <v>362</v>
      </c>
      <c r="E40" s="269" t="s">
        <v>363</v>
      </c>
      <c r="F40" s="269"/>
      <c r="G40" s="259"/>
      <c r="H40" s="260"/>
      <c r="I40" s="261"/>
      <c r="J40" s="15" t="s">
        <v>371</v>
      </c>
      <c r="K40" s="147"/>
      <c r="L40" s="147"/>
      <c r="M40" s="146"/>
      <c r="N40" s="2"/>
      <c r="V40" s="64"/>
    </row>
    <row r="41" spans="1:22" ht="20.5" thickBot="1">
      <c r="A41" s="268"/>
      <c r="B41" s="11" t="s">
        <v>735</v>
      </c>
      <c r="C41" s="11" t="s">
        <v>1192</v>
      </c>
      <c r="D41" s="74">
        <v>45584</v>
      </c>
      <c r="E41" s="13"/>
      <c r="F41" s="14" t="s">
        <v>1191</v>
      </c>
      <c r="G41" s="256"/>
      <c r="H41" s="257"/>
      <c r="I41" s="258"/>
      <c r="J41" s="15" t="s">
        <v>372</v>
      </c>
      <c r="K41" s="147"/>
      <c r="L41" s="147"/>
      <c r="M41" s="146"/>
      <c r="N41" s="2"/>
      <c r="V41" s="64"/>
    </row>
    <row r="42" spans="1:22" ht="22" thickTop="1" thickBot="1">
      <c r="A42" s="266">
        <f>A38+1</f>
        <v>8</v>
      </c>
      <c r="B42" s="73" t="s">
        <v>350</v>
      </c>
      <c r="C42" s="73" t="s">
        <v>351</v>
      </c>
      <c r="D42" s="73" t="s">
        <v>352</v>
      </c>
      <c r="E42" s="262" t="s">
        <v>353</v>
      </c>
      <c r="F42" s="262"/>
      <c r="G42" s="262" t="s">
        <v>344</v>
      </c>
      <c r="H42" s="263"/>
      <c r="I42" s="72"/>
      <c r="J42" s="57" t="s">
        <v>370</v>
      </c>
      <c r="K42" s="151"/>
      <c r="L42" s="151"/>
      <c r="M42" s="150"/>
      <c r="N42" s="2"/>
      <c r="V42" s="64"/>
    </row>
    <row r="43" spans="1:22" ht="13" thickBot="1">
      <c r="A43" s="267"/>
      <c r="B43" s="10" t="s">
        <v>1190</v>
      </c>
      <c r="C43" s="10" t="s">
        <v>1189</v>
      </c>
      <c r="D43" s="4">
        <v>45680</v>
      </c>
      <c r="E43" s="10"/>
      <c r="F43" s="10" t="s">
        <v>1188</v>
      </c>
      <c r="G43" s="264" t="s">
        <v>1187</v>
      </c>
      <c r="H43" s="219"/>
      <c r="I43" s="265"/>
      <c r="J43" s="55" t="s">
        <v>693</v>
      </c>
      <c r="K43" s="149"/>
      <c r="L43" s="149" t="s">
        <v>359</v>
      </c>
      <c r="M43" s="148">
        <v>716.97</v>
      </c>
      <c r="N43" s="2"/>
      <c r="V43" s="64"/>
    </row>
    <row r="44" spans="1:22" ht="21.5" thickBot="1">
      <c r="A44" s="267"/>
      <c r="B44" s="70" t="s">
        <v>360</v>
      </c>
      <c r="C44" s="70" t="s">
        <v>361</v>
      </c>
      <c r="D44" s="70" t="s">
        <v>362</v>
      </c>
      <c r="E44" s="269" t="s">
        <v>363</v>
      </c>
      <c r="F44" s="269"/>
      <c r="G44" s="259"/>
      <c r="H44" s="260"/>
      <c r="I44" s="261"/>
      <c r="J44" s="15"/>
      <c r="K44" s="147"/>
      <c r="L44" s="147"/>
      <c r="M44" s="146"/>
      <c r="N44" s="2"/>
      <c r="V44" s="64"/>
    </row>
    <row r="45" spans="1:22" ht="13" thickBot="1">
      <c r="A45" s="268"/>
      <c r="B45" s="11" t="s">
        <v>977</v>
      </c>
      <c r="C45" s="11" t="s">
        <v>1187</v>
      </c>
      <c r="D45" s="74">
        <v>45680</v>
      </c>
      <c r="E45" s="13"/>
      <c r="F45" s="14" t="s">
        <v>1186</v>
      </c>
      <c r="G45" s="256"/>
      <c r="H45" s="257"/>
      <c r="I45" s="258"/>
      <c r="J45" s="15"/>
      <c r="K45" s="147"/>
      <c r="L45" s="147"/>
      <c r="M45" s="146"/>
      <c r="N45" s="2"/>
      <c r="V45" s="64"/>
    </row>
    <row r="46" spans="1:22" ht="22" thickTop="1" thickBot="1">
      <c r="A46" s="266">
        <f>A42+1</f>
        <v>9</v>
      </c>
      <c r="B46" s="73" t="s">
        <v>350</v>
      </c>
      <c r="C46" s="73" t="s">
        <v>351</v>
      </c>
      <c r="D46" s="73" t="s">
        <v>352</v>
      </c>
      <c r="E46" s="262" t="s">
        <v>353</v>
      </c>
      <c r="F46" s="262"/>
      <c r="G46" s="262" t="s">
        <v>344</v>
      </c>
      <c r="H46" s="263"/>
      <c r="I46" s="72"/>
      <c r="J46" s="57" t="s">
        <v>370</v>
      </c>
      <c r="K46" s="151"/>
      <c r="L46" s="151"/>
      <c r="M46" s="150"/>
      <c r="N46" s="2"/>
      <c r="V46" s="64"/>
    </row>
    <row r="47" spans="1:22" ht="40.5" thickBot="1">
      <c r="A47" s="267"/>
      <c r="B47" s="10" t="s">
        <v>1185</v>
      </c>
      <c r="C47" s="10" t="s">
        <v>1184</v>
      </c>
      <c r="D47" s="4">
        <v>45617</v>
      </c>
      <c r="E47" s="10"/>
      <c r="F47" s="10" t="s">
        <v>719</v>
      </c>
      <c r="G47" s="264" t="s">
        <v>1182</v>
      </c>
      <c r="H47" s="219"/>
      <c r="I47" s="265"/>
      <c r="J47" s="55" t="s">
        <v>465</v>
      </c>
      <c r="K47" s="149"/>
      <c r="L47" s="149" t="s">
        <v>359</v>
      </c>
      <c r="M47" s="148">
        <v>400</v>
      </c>
      <c r="N47" s="2"/>
      <c r="V47" s="64"/>
    </row>
    <row r="48" spans="1:22" ht="21.5" thickBot="1">
      <c r="A48" s="267"/>
      <c r="B48" s="70" t="s">
        <v>360</v>
      </c>
      <c r="C48" s="70" t="s">
        <v>361</v>
      </c>
      <c r="D48" s="70" t="s">
        <v>362</v>
      </c>
      <c r="E48" s="269" t="s">
        <v>363</v>
      </c>
      <c r="F48" s="269"/>
      <c r="G48" s="259"/>
      <c r="H48" s="260"/>
      <c r="I48" s="261"/>
      <c r="J48" s="15" t="s">
        <v>369</v>
      </c>
      <c r="K48" s="147"/>
      <c r="L48" s="147" t="s">
        <v>359</v>
      </c>
      <c r="M48" s="146">
        <v>52</v>
      </c>
      <c r="N48" s="2"/>
      <c r="V48" s="64"/>
    </row>
    <row r="49" spans="1:22" ht="30.5" thickBot="1">
      <c r="A49" s="268"/>
      <c r="B49" s="11" t="s">
        <v>1183</v>
      </c>
      <c r="C49" s="11" t="s">
        <v>1182</v>
      </c>
      <c r="D49" s="74">
        <v>45618</v>
      </c>
      <c r="E49" s="13"/>
      <c r="F49" s="14" t="s">
        <v>842</v>
      </c>
      <c r="G49" s="256"/>
      <c r="H49" s="257"/>
      <c r="I49" s="258"/>
      <c r="J49" s="15"/>
      <c r="K49" s="147"/>
      <c r="L49" s="147"/>
      <c r="M49" s="146"/>
      <c r="N49" s="2"/>
      <c r="V49" s="64"/>
    </row>
    <row r="50" spans="1:22" ht="22" thickTop="1" thickBot="1">
      <c r="A50" s="266">
        <f>A46+1</f>
        <v>10</v>
      </c>
      <c r="B50" s="73" t="s">
        <v>350</v>
      </c>
      <c r="C50" s="73" t="s">
        <v>351</v>
      </c>
      <c r="D50" s="73" t="s">
        <v>352</v>
      </c>
      <c r="E50" s="262" t="s">
        <v>353</v>
      </c>
      <c r="F50" s="262"/>
      <c r="G50" s="262" t="s">
        <v>344</v>
      </c>
      <c r="H50" s="263"/>
      <c r="I50" s="72"/>
      <c r="J50" s="57" t="s">
        <v>370</v>
      </c>
      <c r="K50" s="151"/>
      <c r="L50" s="151"/>
      <c r="M50" s="150"/>
      <c r="N50" s="2"/>
      <c r="V50" s="64"/>
    </row>
    <row r="51" spans="1:22" ht="30.5" thickBot="1">
      <c r="A51" s="267"/>
      <c r="B51" s="10" t="s">
        <v>1181</v>
      </c>
      <c r="C51" s="10" t="s">
        <v>1180</v>
      </c>
      <c r="D51" s="4">
        <v>45631</v>
      </c>
      <c r="E51" s="10"/>
      <c r="F51" s="10" t="s">
        <v>962</v>
      </c>
      <c r="G51" s="264" t="s">
        <v>1010</v>
      </c>
      <c r="H51" s="219"/>
      <c r="I51" s="265"/>
      <c r="J51" s="55" t="s">
        <v>693</v>
      </c>
      <c r="K51" s="149"/>
      <c r="L51" s="149" t="s">
        <v>359</v>
      </c>
      <c r="M51" s="148">
        <v>332.91</v>
      </c>
      <c r="N51" s="2"/>
      <c r="P51" s="1"/>
      <c r="V51" s="64"/>
    </row>
    <row r="52" spans="1:22" ht="21.5" thickBot="1">
      <c r="A52" s="267"/>
      <c r="B52" s="70" t="s">
        <v>360</v>
      </c>
      <c r="C52" s="70" t="s">
        <v>361</v>
      </c>
      <c r="D52" s="70" t="s">
        <v>362</v>
      </c>
      <c r="E52" s="269" t="s">
        <v>363</v>
      </c>
      <c r="F52" s="269"/>
      <c r="G52" s="259"/>
      <c r="H52" s="260"/>
      <c r="I52" s="261"/>
      <c r="J52" s="15" t="s">
        <v>428</v>
      </c>
      <c r="K52" s="147"/>
      <c r="L52" s="147" t="s">
        <v>359</v>
      </c>
      <c r="M52" s="146">
        <v>20</v>
      </c>
      <c r="N52" s="2"/>
      <c r="V52" s="64"/>
    </row>
    <row r="53" spans="1:22" s="1" customFormat="1" ht="13" thickBot="1">
      <c r="A53" s="268"/>
      <c r="B53" s="11" t="s">
        <v>730</v>
      </c>
      <c r="C53" s="11" t="s">
        <v>1010</v>
      </c>
      <c r="D53" s="74">
        <v>45633</v>
      </c>
      <c r="E53" s="13"/>
      <c r="F53" s="14" t="s">
        <v>1179</v>
      </c>
      <c r="G53" s="256"/>
      <c r="H53" s="257"/>
      <c r="I53" s="258"/>
      <c r="J53" s="15" t="s">
        <v>394</v>
      </c>
      <c r="K53" s="147"/>
      <c r="L53" s="147" t="s">
        <v>359</v>
      </c>
      <c r="M53" s="146">
        <v>218</v>
      </c>
      <c r="N53" s="3"/>
      <c r="P53"/>
      <c r="Q53"/>
      <c r="V53" s="64"/>
    </row>
    <row r="54" spans="1:22" ht="22" thickTop="1" thickBot="1">
      <c r="A54" s="266">
        <f>A50+1</f>
        <v>11</v>
      </c>
      <c r="B54" s="73" t="s">
        <v>350</v>
      </c>
      <c r="C54" s="73" t="s">
        <v>351</v>
      </c>
      <c r="D54" s="73" t="s">
        <v>352</v>
      </c>
      <c r="E54" s="262" t="s">
        <v>353</v>
      </c>
      <c r="F54" s="262"/>
      <c r="G54" s="262" t="s">
        <v>344</v>
      </c>
      <c r="H54" s="263"/>
      <c r="I54" s="72"/>
      <c r="J54" s="57" t="s">
        <v>370</v>
      </c>
      <c r="K54" s="151"/>
      <c r="L54" s="151"/>
      <c r="M54" s="150"/>
      <c r="N54" s="2"/>
      <c r="V54" s="64"/>
    </row>
    <row r="55" spans="1:22" ht="13" thickBot="1">
      <c r="A55" s="267"/>
      <c r="B55" s="10" t="s">
        <v>1178</v>
      </c>
      <c r="C55" s="10"/>
      <c r="D55" s="4"/>
      <c r="E55" s="10"/>
      <c r="F55" s="10"/>
      <c r="G55" s="264"/>
      <c r="H55" s="219"/>
      <c r="I55" s="265"/>
      <c r="J55" s="55" t="s">
        <v>369</v>
      </c>
      <c r="K55" s="149"/>
      <c r="L55" s="149" t="s">
        <v>359</v>
      </c>
      <c r="M55" s="148">
        <v>65</v>
      </c>
      <c r="N55" s="2"/>
      <c r="V55" s="64"/>
    </row>
    <row r="56" spans="1:22" ht="21.5" thickBot="1">
      <c r="A56" s="267"/>
      <c r="B56" s="70" t="s">
        <v>360</v>
      </c>
      <c r="C56" s="70" t="s">
        <v>361</v>
      </c>
      <c r="D56" s="70" t="s">
        <v>362</v>
      </c>
      <c r="E56" s="269" t="s">
        <v>363</v>
      </c>
      <c r="F56" s="269"/>
      <c r="G56" s="259"/>
      <c r="H56" s="260"/>
      <c r="I56" s="261"/>
      <c r="J56" s="15" t="s">
        <v>371</v>
      </c>
      <c r="K56" s="147"/>
      <c r="L56" s="147"/>
      <c r="M56" s="146"/>
      <c r="N56" s="2"/>
      <c r="V56" s="64"/>
    </row>
    <row r="57" spans="1:22" ht="13" thickBot="1">
      <c r="A57" s="268"/>
      <c r="B57" s="11"/>
      <c r="C57" s="11"/>
      <c r="D57" s="74"/>
      <c r="E57" s="13"/>
      <c r="F57" s="14"/>
      <c r="G57" s="256"/>
      <c r="H57" s="257"/>
      <c r="I57" s="258"/>
      <c r="J57" s="15" t="s">
        <v>372</v>
      </c>
      <c r="K57" s="147"/>
      <c r="L57" s="147"/>
      <c r="M57" s="146"/>
      <c r="N57" s="2"/>
      <c r="V57" s="64"/>
    </row>
    <row r="58" spans="1:22" ht="22" thickTop="1" thickBot="1">
      <c r="A58" s="266">
        <f>A54+1</f>
        <v>12</v>
      </c>
      <c r="B58" s="73" t="s">
        <v>350</v>
      </c>
      <c r="C58" s="73" t="s">
        <v>351</v>
      </c>
      <c r="D58" s="73" t="s">
        <v>352</v>
      </c>
      <c r="E58" s="262" t="s">
        <v>353</v>
      </c>
      <c r="F58" s="262"/>
      <c r="G58" s="262" t="s">
        <v>344</v>
      </c>
      <c r="H58" s="263"/>
      <c r="I58" s="72"/>
      <c r="J58" s="57" t="s">
        <v>370</v>
      </c>
      <c r="K58" s="151"/>
      <c r="L58" s="151"/>
      <c r="M58" s="150"/>
      <c r="N58" s="2"/>
      <c r="V58" s="64"/>
    </row>
    <row r="59" spans="1:22" ht="40.5" thickBot="1">
      <c r="A59" s="267"/>
      <c r="B59" s="10" t="s">
        <v>751</v>
      </c>
      <c r="C59" s="10" t="s">
        <v>1177</v>
      </c>
      <c r="D59" s="4">
        <v>45588</v>
      </c>
      <c r="E59" s="10"/>
      <c r="F59" s="10" t="s">
        <v>1176</v>
      </c>
      <c r="G59" s="264" t="s">
        <v>1175</v>
      </c>
      <c r="H59" s="219"/>
      <c r="I59" s="265"/>
      <c r="J59" s="55" t="s">
        <v>693</v>
      </c>
      <c r="K59" s="149"/>
      <c r="L59" s="149" t="s">
        <v>359</v>
      </c>
      <c r="M59" s="148">
        <v>658</v>
      </c>
      <c r="N59" s="2"/>
      <c r="O59" s="61"/>
      <c r="V59" s="64"/>
    </row>
    <row r="60" spans="1:22" ht="31.5" customHeight="1" thickBot="1">
      <c r="A60" s="267"/>
      <c r="B60" s="70" t="s">
        <v>360</v>
      </c>
      <c r="C60" s="70" t="s">
        <v>361</v>
      </c>
      <c r="D60" s="70" t="s">
        <v>362</v>
      </c>
      <c r="E60" s="269" t="s">
        <v>363</v>
      </c>
      <c r="F60" s="269"/>
      <c r="G60" s="259"/>
      <c r="H60" s="260"/>
      <c r="I60" s="261"/>
      <c r="J60" s="15" t="s">
        <v>394</v>
      </c>
      <c r="K60" s="147"/>
      <c r="L60" s="147" t="s">
        <v>359</v>
      </c>
      <c r="M60" s="146">
        <v>328</v>
      </c>
      <c r="N60" s="2"/>
      <c r="V60" s="64"/>
    </row>
    <row r="61" spans="1:22" ht="29.25" customHeight="1" thickBot="1">
      <c r="A61" s="268"/>
      <c r="B61" s="11" t="s">
        <v>768</v>
      </c>
      <c r="C61" s="11" t="s">
        <v>1175</v>
      </c>
      <c r="D61" s="74">
        <v>45590</v>
      </c>
      <c r="E61" s="13"/>
      <c r="F61" s="14" t="s">
        <v>1174</v>
      </c>
      <c r="G61" s="256"/>
      <c r="H61" s="257"/>
      <c r="I61" s="258"/>
      <c r="J61" s="15"/>
      <c r="K61" s="147"/>
      <c r="L61" s="147"/>
      <c r="M61" s="146"/>
      <c r="N61" s="2"/>
      <c r="V61" s="64"/>
    </row>
    <row r="62" spans="1:22" ht="22" thickTop="1" thickBot="1">
      <c r="A62" s="266">
        <f>A58+1</f>
        <v>13</v>
      </c>
      <c r="B62" s="73" t="s">
        <v>350</v>
      </c>
      <c r="C62" s="73" t="s">
        <v>351</v>
      </c>
      <c r="D62" s="73" t="s">
        <v>352</v>
      </c>
      <c r="E62" s="262" t="s">
        <v>353</v>
      </c>
      <c r="F62" s="262"/>
      <c r="G62" s="262" t="s">
        <v>344</v>
      </c>
      <c r="H62" s="263"/>
      <c r="I62" s="72"/>
      <c r="J62" s="57" t="s">
        <v>370</v>
      </c>
      <c r="K62" s="151"/>
      <c r="L62" s="151"/>
      <c r="M62" s="150"/>
      <c r="N62" s="2"/>
      <c r="V62" s="64"/>
    </row>
    <row r="63" spans="1:22" ht="30.5" thickBot="1">
      <c r="A63" s="267"/>
      <c r="B63" s="10" t="s">
        <v>1173</v>
      </c>
      <c r="C63" s="10" t="s">
        <v>1172</v>
      </c>
      <c r="D63" s="4">
        <v>45567</v>
      </c>
      <c r="E63" s="10"/>
      <c r="F63" s="10" t="s">
        <v>529</v>
      </c>
      <c r="G63" s="264" t="s">
        <v>1171</v>
      </c>
      <c r="H63" s="219"/>
      <c r="I63" s="265"/>
      <c r="J63" s="55" t="s">
        <v>465</v>
      </c>
      <c r="K63" s="149"/>
      <c r="L63" s="149" t="s">
        <v>359</v>
      </c>
      <c r="M63" s="148">
        <v>299.5</v>
      </c>
      <c r="N63" s="2"/>
      <c r="V63" s="64"/>
    </row>
    <row r="64" spans="1:22" ht="21.5" thickBot="1">
      <c r="A64" s="267"/>
      <c r="B64" s="70" t="s">
        <v>360</v>
      </c>
      <c r="C64" s="70" t="s">
        <v>361</v>
      </c>
      <c r="D64" s="70" t="s">
        <v>362</v>
      </c>
      <c r="E64" s="269" t="s">
        <v>363</v>
      </c>
      <c r="F64" s="269"/>
      <c r="G64" s="259"/>
      <c r="H64" s="260"/>
      <c r="I64" s="261"/>
      <c r="J64" s="15"/>
      <c r="K64" s="147"/>
      <c r="L64" s="147"/>
      <c r="M64" s="146"/>
      <c r="N64" s="2"/>
      <c r="V64" s="64"/>
    </row>
    <row r="65" spans="1:22" ht="20.5" thickBot="1">
      <c r="A65" s="268"/>
      <c r="B65" s="11" t="s">
        <v>768</v>
      </c>
      <c r="C65" s="11" t="s">
        <v>1171</v>
      </c>
      <c r="D65" s="74">
        <v>45570</v>
      </c>
      <c r="E65" s="13"/>
      <c r="F65" s="14" t="s">
        <v>1170</v>
      </c>
      <c r="G65" s="256"/>
      <c r="H65" s="257"/>
      <c r="I65" s="258"/>
      <c r="J65" s="15"/>
      <c r="K65" s="147"/>
      <c r="L65" s="147"/>
      <c r="M65" s="146"/>
      <c r="N65" s="2"/>
      <c r="V65" s="64"/>
    </row>
    <row r="66" spans="1:22" ht="22" thickTop="1" thickBot="1">
      <c r="A66" s="266">
        <f>A62+1</f>
        <v>14</v>
      </c>
      <c r="B66" s="73" t="s">
        <v>350</v>
      </c>
      <c r="C66" s="73" t="s">
        <v>351</v>
      </c>
      <c r="D66" s="73" t="s">
        <v>352</v>
      </c>
      <c r="E66" s="262" t="s">
        <v>353</v>
      </c>
      <c r="F66" s="262"/>
      <c r="G66" s="262" t="s">
        <v>344</v>
      </c>
      <c r="H66" s="263"/>
      <c r="I66" s="72"/>
      <c r="J66" s="57" t="s">
        <v>370</v>
      </c>
      <c r="K66" s="151"/>
      <c r="L66" s="151"/>
      <c r="M66" s="150"/>
      <c r="N66" s="2"/>
      <c r="V66" s="64"/>
    </row>
    <row r="67" spans="1:22" ht="30.5" thickBot="1">
      <c r="A67" s="267"/>
      <c r="B67" s="10" t="s">
        <v>1169</v>
      </c>
      <c r="C67" s="10" t="s">
        <v>1168</v>
      </c>
      <c r="D67" s="4">
        <v>45593</v>
      </c>
      <c r="E67" s="10"/>
      <c r="F67" s="10" t="s">
        <v>1167</v>
      </c>
      <c r="G67" s="264" t="s">
        <v>1165</v>
      </c>
      <c r="H67" s="219"/>
      <c r="I67" s="265"/>
      <c r="J67" s="55" t="s">
        <v>905</v>
      </c>
      <c r="K67" s="149" t="s">
        <v>359</v>
      </c>
      <c r="L67" s="149"/>
      <c r="M67" s="148">
        <v>241.2</v>
      </c>
      <c r="N67" s="2"/>
      <c r="V67" s="65"/>
    </row>
    <row r="68" spans="1:22" ht="21.5" thickBot="1">
      <c r="A68" s="267"/>
      <c r="B68" s="70" t="s">
        <v>360</v>
      </c>
      <c r="C68" s="70" t="s">
        <v>361</v>
      </c>
      <c r="D68" s="70" t="s">
        <v>362</v>
      </c>
      <c r="E68" s="269" t="s">
        <v>363</v>
      </c>
      <c r="F68" s="269"/>
      <c r="G68" s="259"/>
      <c r="H68" s="260"/>
      <c r="I68" s="261"/>
      <c r="J68" s="15" t="s">
        <v>369</v>
      </c>
      <c r="K68" s="147" t="s">
        <v>359</v>
      </c>
      <c r="L68" s="147"/>
      <c r="M68" s="146">
        <v>23</v>
      </c>
      <c r="N68" s="2"/>
      <c r="V68" s="64"/>
    </row>
    <row r="69" spans="1:22" ht="13" thickBot="1">
      <c r="A69" s="268"/>
      <c r="B69" s="11" t="s">
        <v>1166</v>
      </c>
      <c r="C69" s="11" t="s">
        <v>1165</v>
      </c>
      <c r="D69" s="74">
        <v>45593</v>
      </c>
      <c r="E69" s="13"/>
      <c r="F69" s="14" t="s">
        <v>1164</v>
      </c>
      <c r="G69" s="256"/>
      <c r="H69" s="257"/>
      <c r="I69" s="258"/>
      <c r="J69" s="15"/>
      <c r="K69" s="147"/>
      <c r="L69" s="147"/>
      <c r="M69" s="146"/>
      <c r="N69" s="2"/>
      <c r="V69" s="64"/>
    </row>
    <row r="70" spans="1:22" ht="22" thickTop="1" thickBot="1">
      <c r="A70" s="266">
        <f>A66+1</f>
        <v>15</v>
      </c>
      <c r="B70" s="73" t="s">
        <v>350</v>
      </c>
      <c r="C70" s="73" t="s">
        <v>351</v>
      </c>
      <c r="D70" s="73" t="s">
        <v>352</v>
      </c>
      <c r="E70" s="262" t="s">
        <v>353</v>
      </c>
      <c r="F70" s="262"/>
      <c r="G70" s="262" t="s">
        <v>344</v>
      </c>
      <c r="H70" s="263"/>
      <c r="I70" s="72"/>
      <c r="J70" s="57" t="s">
        <v>370</v>
      </c>
      <c r="K70" s="151"/>
      <c r="L70" s="151"/>
      <c r="M70" s="150"/>
      <c r="N70" s="2"/>
      <c r="V70" s="64"/>
    </row>
    <row r="71" spans="1:22" ht="44.25" customHeight="1" thickBot="1">
      <c r="A71" s="267"/>
      <c r="B71" s="10" t="s">
        <v>1023</v>
      </c>
      <c r="C71" s="10" t="s">
        <v>1163</v>
      </c>
      <c r="D71" s="4">
        <v>45702</v>
      </c>
      <c r="E71" s="10"/>
      <c r="F71" s="10" t="s">
        <v>1162</v>
      </c>
      <c r="G71" s="264" t="s">
        <v>1161</v>
      </c>
      <c r="H71" s="219"/>
      <c r="I71" s="265"/>
      <c r="J71" s="55" t="s">
        <v>428</v>
      </c>
      <c r="K71" s="149" t="s">
        <v>359</v>
      </c>
      <c r="L71" s="149"/>
      <c r="M71" s="148">
        <v>157.66999999999999</v>
      </c>
      <c r="N71" s="2"/>
      <c r="V71" s="64"/>
    </row>
    <row r="72" spans="1:22" ht="21.5" thickBot="1">
      <c r="A72" s="267"/>
      <c r="B72" s="70" t="s">
        <v>360</v>
      </c>
      <c r="C72" s="70" t="s">
        <v>361</v>
      </c>
      <c r="D72" s="70" t="s">
        <v>362</v>
      </c>
      <c r="E72" s="269" t="s">
        <v>363</v>
      </c>
      <c r="F72" s="269"/>
      <c r="G72" s="259"/>
      <c r="H72" s="260"/>
      <c r="I72" s="261"/>
      <c r="J72" s="15" t="s">
        <v>394</v>
      </c>
      <c r="K72" s="147" t="s">
        <v>359</v>
      </c>
      <c r="L72" s="147"/>
      <c r="M72" s="146">
        <v>768.38</v>
      </c>
      <c r="N72" s="2"/>
      <c r="V72" s="64"/>
    </row>
    <row r="73" spans="1:22" ht="30.5" thickBot="1">
      <c r="A73" s="268"/>
      <c r="B73" s="11" t="s">
        <v>730</v>
      </c>
      <c r="C73" s="11" t="s">
        <v>1161</v>
      </c>
      <c r="D73" s="74">
        <v>45702</v>
      </c>
      <c r="E73" s="13"/>
      <c r="F73" s="14" t="s">
        <v>1160</v>
      </c>
      <c r="G73" s="256"/>
      <c r="H73" s="257"/>
      <c r="I73" s="258"/>
      <c r="J73" s="15"/>
      <c r="K73" s="147"/>
      <c r="L73" s="147"/>
      <c r="M73" s="146"/>
      <c r="N73" s="2"/>
      <c r="V73" s="64"/>
    </row>
    <row r="74" spans="1:22" ht="22" thickTop="1" thickBot="1">
      <c r="A74" s="266">
        <f>A70+1</f>
        <v>16</v>
      </c>
      <c r="B74" s="73" t="s">
        <v>350</v>
      </c>
      <c r="C74" s="73" t="s">
        <v>351</v>
      </c>
      <c r="D74" s="73" t="s">
        <v>352</v>
      </c>
      <c r="E74" s="262" t="s">
        <v>353</v>
      </c>
      <c r="F74" s="262"/>
      <c r="G74" s="262" t="s">
        <v>344</v>
      </c>
      <c r="H74" s="263"/>
      <c r="I74" s="72"/>
      <c r="J74" s="57" t="s">
        <v>370</v>
      </c>
      <c r="K74" s="151"/>
      <c r="L74" s="151"/>
      <c r="M74" s="150"/>
      <c r="N74" s="2"/>
      <c r="V74" s="64"/>
    </row>
    <row r="75" spans="1:22" ht="40.5" thickBot="1">
      <c r="A75" s="267"/>
      <c r="B75" s="10" t="s">
        <v>1023</v>
      </c>
      <c r="C75" s="10" t="s">
        <v>1159</v>
      </c>
      <c r="D75" s="4">
        <v>45677</v>
      </c>
      <c r="E75" s="10"/>
      <c r="F75" s="10" t="s">
        <v>1158</v>
      </c>
      <c r="G75" s="264" t="s">
        <v>1157</v>
      </c>
      <c r="H75" s="219"/>
      <c r="I75" s="265"/>
      <c r="J75" s="55" t="s">
        <v>693</v>
      </c>
      <c r="K75" s="149"/>
      <c r="L75" s="149" t="s">
        <v>359</v>
      </c>
      <c r="M75" s="148">
        <v>1200</v>
      </c>
      <c r="N75" s="2"/>
      <c r="V75" s="64"/>
    </row>
    <row r="76" spans="1:22" ht="21.5" thickBot="1">
      <c r="A76" s="267"/>
      <c r="B76" s="70" t="s">
        <v>360</v>
      </c>
      <c r="C76" s="70" t="s">
        <v>361</v>
      </c>
      <c r="D76" s="70" t="s">
        <v>362</v>
      </c>
      <c r="E76" s="269" t="s">
        <v>363</v>
      </c>
      <c r="F76" s="269"/>
      <c r="G76" s="259"/>
      <c r="H76" s="260"/>
      <c r="I76" s="261"/>
      <c r="J76" s="15" t="s">
        <v>428</v>
      </c>
      <c r="K76" s="147"/>
      <c r="L76" s="147" t="s">
        <v>359</v>
      </c>
      <c r="M76" s="146">
        <v>400</v>
      </c>
      <c r="N76" s="2"/>
      <c r="V76" s="64"/>
    </row>
    <row r="77" spans="1:22" ht="13" thickBot="1">
      <c r="A77" s="268"/>
      <c r="B77" s="11" t="s">
        <v>730</v>
      </c>
      <c r="C77" s="11" t="s">
        <v>1157</v>
      </c>
      <c r="D77" s="74">
        <v>45681</v>
      </c>
      <c r="E77" s="13"/>
      <c r="F77" s="14" t="s">
        <v>1156</v>
      </c>
      <c r="G77" s="256"/>
      <c r="H77" s="257"/>
      <c r="I77" s="258"/>
      <c r="J77" s="15" t="s">
        <v>394</v>
      </c>
      <c r="K77" s="147"/>
      <c r="L77" s="147" t="s">
        <v>359</v>
      </c>
      <c r="M77" s="146">
        <v>680</v>
      </c>
      <c r="N77" s="2"/>
      <c r="V77" s="64"/>
    </row>
    <row r="78" spans="1:22" ht="22" thickTop="1" thickBot="1">
      <c r="A78" s="266">
        <f>A74+1</f>
        <v>17</v>
      </c>
      <c r="B78" s="73" t="s">
        <v>350</v>
      </c>
      <c r="C78" s="73" t="s">
        <v>351</v>
      </c>
      <c r="D78" s="73" t="s">
        <v>352</v>
      </c>
      <c r="E78" s="262" t="s">
        <v>353</v>
      </c>
      <c r="F78" s="262"/>
      <c r="G78" s="262" t="s">
        <v>344</v>
      </c>
      <c r="H78" s="263"/>
      <c r="I78" s="72"/>
      <c r="J78" s="57" t="s">
        <v>370</v>
      </c>
      <c r="K78" s="151"/>
      <c r="L78" s="151"/>
      <c r="M78" s="150"/>
      <c r="N78" s="2"/>
      <c r="V78" s="64"/>
    </row>
    <row r="79" spans="1:22" ht="13" thickBot="1">
      <c r="A79" s="267"/>
      <c r="B79" s="10" t="s">
        <v>1155</v>
      </c>
      <c r="C79" s="10"/>
      <c r="D79" s="4"/>
      <c r="E79" s="10"/>
      <c r="F79" s="10"/>
      <c r="G79" s="264"/>
      <c r="H79" s="219"/>
      <c r="I79" s="265"/>
      <c r="J79" s="55" t="s">
        <v>369</v>
      </c>
      <c r="K79" s="149"/>
      <c r="L79" s="149" t="s">
        <v>359</v>
      </c>
      <c r="M79" s="148">
        <v>636</v>
      </c>
      <c r="N79" s="2"/>
      <c r="V79" s="64"/>
    </row>
    <row r="80" spans="1:22" ht="21.5" thickBot="1">
      <c r="A80" s="267"/>
      <c r="B80" s="70" t="s">
        <v>360</v>
      </c>
      <c r="C80" s="70" t="s">
        <v>361</v>
      </c>
      <c r="D80" s="70" t="s">
        <v>362</v>
      </c>
      <c r="E80" s="269" t="s">
        <v>363</v>
      </c>
      <c r="F80" s="269"/>
      <c r="G80" s="259"/>
      <c r="H80" s="260"/>
      <c r="I80" s="261"/>
      <c r="J80" s="15"/>
      <c r="K80" s="147"/>
      <c r="L80" s="147"/>
      <c r="M80" s="146"/>
      <c r="N80" s="2"/>
      <c r="V80" s="64"/>
    </row>
    <row r="81" spans="1:22" ht="13" thickBot="1">
      <c r="A81" s="268"/>
      <c r="B81" s="11"/>
      <c r="C81" s="11"/>
      <c r="D81" s="74"/>
      <c r="E81" s="13"/>
      <c r="F81" s="14"/>
      <c r="G81" s="256"/>
      <c r="H81" s="257"/>
      <c r="I81" s="258"/>
      <c r="J81" s="15"/>
      <c r="K81" s="147"/>
      <c r="L81" s="147"/>
      <c r="M81" s="146"/>
      <c r="N81" s="2"/>
      <c r="V81" s="64"/>
    </row>
    <row r="82" spans="1:22" ht="22" thickTop="1" thickBot="1">
      <c r="A82" s="266">
        <f>A78+1</f>
        <v>18</v>
      </c>
      <c r="B82" s="73" t="s">
        <v>350</v>
      </c>
      <c r="C82" s="73" t="s">
        <v>351</v>
      </c>
      <c r="D82" s="73" t="s">
        <v>352</v>
      </c>
      <c r="E82" s="262" t="s">
        <v>353</v>
      </c>
      <c r="F82" s="262"/>
      <c r="G82" s="262" t="s">
        <v>344</v>
      </c>
      <c r="H82" s="263"/>
      <c r="I82" s="72"/>
      <c r="J82" s="57" t="s">
        <v>370</v>
      </c>
      <c r="K82" s="151"/>
      <c r="L82" s="151"/>
      <c r="M82" s="150"/>
      <c r="N82" s="2"/>
      <c r="V82" s="64"/>
    </row>
    <row r="83" spans="1:22" ht="20.5" thickBot="1">
      <c r="A83" s="267"/>
      <c r="B83" s="10" t="s">
        <v>1154</v>
      </c>
      <c r="C83" s="10" t="s">
        <v>1153</v>
      </c>
      <c r="D83" s="4">
        <v>45596</v>
      </c>
      <c r="E83" s="10"/>
      <c r="F83" s="10" t="s">
        <v>1152</v>
      </c>
      <c r="G83" s="264" t="s">
        <v>1150</v>
      </c>
      <c r="H83" s="219"/>
      <c r="I83" s="265"/>
      <c r="J83" s="55" t="s">
        <v>693</v>
      </c>
      <c r="K83" s="149"/>
      <c r="L83" s="149" t="s">
        <v>359</v>
      </c>
      <c r="M83" s="148">
        <v>333.2</v>
      </c>
      <c r="N83" s="2"/>
      <c r="V83" s="64"/>
    </row>
    <row r="84" spans="1:22" ht="21.5" thickBot="1">
      <c r="A84" s="267"/>
      <c r="B84" s="70" t="s">
        <v>360</v>
      </c>
      <c r="C84" s="70" t="s">
        <v>361</v>
      </c>
      <c r="D84" s="70" t="s">
        <v>362</v>
      </c>
      <c r="E84" s="269" t="s">
        <v>363</v>
      </c>
      <c r="F84" s="269"/>
      <c r="G84" s="259"/>
      <c r="H84" s="260"/>
      <c r="I84" s="261"/>
      <c r="J84" s="15" t="s">
        <v>394</v>
      </c>
      <c r="K84" s="147"/>
      <c r="L84" s="147" t="s">
        <v>359</v>
      </c>
      <c r="M84" s="146">
        <v>462</v>
      </c>
      <c r="N84" s="2"/>
      <c r="V84" s="64"/>
    </row>
    <row r="85" spans="1:22" ht="20.5" thickBot="1">
      <c r="A85" s="268"/>
      <c r="B85" s="11" t="s">
        <v>1151</v>
      </c>
      <c r="C85" s="11" t="s">
        <v>1150</v>
      </c>
      <c r="D85" s="74">
        <v>45598</v>
      </c>
      <c r="E85" s="13"/>
      <c r="F85" s="14" t="s">
        <v>1149</v>
      </c>
      <c r="G85" s="256"/>
      <c r="H85" s="257"/>
      <c r="I85" s="258"/>
      <c r="J85" s="15"/>
      <c r="K85" s="147"/>
      <c r="L85" s="147"/>
      <c r="M85" s="146"/>
      <c r="N85" s="2"/>
      <c r="V85" s="64"/>
    </row>
    <row r="86" spans="1:22" ht="22" thickTop="1" thickBot="1">
      <c r="A86" s="266">
        <f>A82+1</f>
        <v>19</v>
      </c>
      <c r="B86" s="73" t="s">
        <v>350</v>
      </c>
      <c r="C86" s="73" t="s">
        <v>351</v>
      </c>
      <c r="D86" s="73" t="s">
        <v>352</v>
      </c>
      <c r="E86" s="262" t="s">
        <v>353</v>
      </c>
      <c r="F86" s="262"/>
      <c r="G86" s="262" t="s">
        <v>344</v>
      </c>
      <c r="H86" s="263"/>
      <c r="I86" s="72"/>
      <c r="J86" s="57" t="s">
        <v>370</v>
      </c>
      <c r="K86" s="151"/>
      <c r="L86" s="151"/>
      <c r="M86" s="150"/>
      <c r="N86" s="2"/>
      <c r="V86" s="64"/>
    </row>
    <row r="87" spans="1:22" ht="40.5" thickBot="1">
      <c r="A87" s="267"/>
      <c r="B87" s="10" t="s">
        <v>1148</v>
      </c>
      <c r="C87" s="10" t="s">
        <v>1147</v>
      </c>
      <c r="D87" s="4">
        <v>45601</v>
      </c>
      <c r="E87" s="10"/>
      <c r="F87" s="10" t="s">
        <v>654</v>
      </c>
      <c r="G87" s="264" t="s">
        <v>1145</v>
      </c>
      <c r="H87" s="219"/>
      <c r="I87" s="265"/>
      <c r="J87" s="55" t="s">
        <v>693</v>
      </c>
      <c r="K87" s="149"/>
      <c r="L87" s="149" t="s">
        <v>359</v>
      </c>
      <c r="M87" s="148">
        <v>743.24</v>
      </c>
      <c r="N87" s="2"/>
      <c r="V87" s="64"/>
    </row>
    <row r="88" spans="1:22" ht="21.5" thickBot="1">
      <c r="A88" s="267"/>
      <c r="B88" s="70" t="s">
        <v>360</v>
      </c>
      <c r="C88" s="70" t="s">
        <v>361</v>
      </c>
      <c r="D88" s="70" t="s">
        <v>362</v>
      </c>
      <c r="E88" s="269" t="s">
        <v>363</v>
      </c>
      <c r="F88" s="269"/>
      <c r="G88" s="259"/>
      <c r="H88" s="260"/>
      <c r="I88" s="261"/>
      <c r="J88" s="15" t="s">
        <v>394</v>
      </c>
      <c r="K88" s="147"/>
      <c r="L88" s="147" t="s">
        <v>359</v>
      </c>
      <c r="M88" s="146">
        <v>857.22</v>
      </c>
      <c r="N88" s="2"/>
      <c r="V88" s="64"/>
    </row>
    <row r="89" spans="1:22" ht="20.5" thickBot="1">
      <c r="A89" s="268"/>
      <c r="B89" s="11" t="s">
        <v>1146</v>
      </c>
      <c r="C89" s="11" t="s">
        <v>1145</v>
      </c>
      <c r="D89" s="74">
        <v>45601</v>
      </c>
      <c r="E89" s="13" t="s">
        <v>367</v>
      </c>
      <c r="F89" s="14" t="s">
        <v>981</v>
      </c>
      <c r="G89" s="256"/>
      <c r="H89" s="257"/>
      <c r="I89" s="258"/>
      <c r="J89" s="15" t="s">
        <v>369</v>
      </c>
      <c r="K89" s="147"/>
      <c r="L89" s="147" t="s">
        <v>359</v>
      </c>
      <c r="M89" s="146">
        <v>40</v>
      </c>
      <c r="N89" s="2"/>
      <c r="V89" s="64"/>
    </row>
    <row r="90" spans="1:22" ht="22" thickTop="1" thickBot="1">
      <c r="A90" s="266">
        <f>A86+1</f>
        <v>20</v>
      </c>
      <c r="B90" s="73" t="s">
        <v>350</v>
      </c>
      <c r="C90" s="73" t="s">
        <v>351</v>
      </c>
      <c r="D90" s="73" t="s">
        <v>352</v>
      </c>
      <c r="E90" s="262" t="s">
        <v>353</v>
      </c>
      <c r="F90" s="262"/>
      <c r="G90" s="262" t="s">
        <v>344</v>
      </c>
      <c r="H90" s="263"/>
      <c r="I90" s="72"/>
      <c r="J90" s="57" t="s">
        <v>370</v>
      </c>
      <c r="K90" s="151"/>
      <c r="L90" s="151"/>
      <c r="M90" s="150"/>
      <c r="N90" s="2"/>
      <c r="V90" s="64"/>
    </row>
    <row r="91" spans="1:22" ht="40.5" thickBot="1">
      <c r="A91" s="267"/>
      <c r="B91" s="10" t="s">
        <v>1144</v>
      </c>
      <c r="C91" s="10" t="s">
        <v>1143</v>
      </c>
      <c r="D91" s="4">
        <v>45614</v>
      </c>
      <c r="E91" s="10"/>
      <c r="F91" s="10" t="s">
        <v>1142</v>
      </c>
      <c r="G91" s="264" t="s">
        <v>1141</v>
      </c>
      <c r="H91" s="219"/>
      <c r="I91" s="265"/>
      <c r="J91" s="55" t="s">
        <v>693</v>
      </c>
      <c r="K91" s="149" t="s">
        <v>359</v>
      </c>
      <c r="L91" s="149"/>
      <c r="M91" s="148">
        <v>358.2</v>
      </c>
      <c r="N91" s="2"/>
      <c r="V91" s="64"/>
    </row>
    <row r="92" spans="1:22" ht="21.5" thickBot="1">
      <c r="A92" s="267"/>
      <c r="B92" s="70" t="s">
        <v>360</v>
      </c>
      <c r="C92" s="70" t="s">
        <v>361</v>
      </c>
      <c r="D92" s="70" t="s">
        <v>362</v>
      </c>
      <c r="E92" s="269" t="s">
        <v>363</v>
      </c>
      <c r="F92" s="269"/>
      <c r="G92" s="259"/>
      <c r="H92" s="260"/>
      <c r="I92" s="261"/>
      <c r="J92" s="15" t="s">
        <v>394</v>
      </c>
      <c r="K92" s="147"/>
      <c r="L92" s="147" t="s">
        <v>359</v>
      </c>
      <c r="M92" s="146">
        <v>573</v>
      </c>
      <c r="N92" s="2"/>
      <c r="V92" s="64"/>
    </row>
    <row r="93" spans="1:22" ht="13" thickBot="1">
      <c r="A93" s="268"/>
      <c r="B93" s="11" t="s">
        <v>950</v>
      </c>
      <c r="C93" s="11" t="s">
        <v>1141</v>
      </c>
      <c r="D93" s="74">
        <v>45615</v>
      </c>
      <c r="E93" s="13" t="s">
        <v>367</v>
      </c>
      <c r="F93" s="14" t="s">
        <v>1140</v>
      </c>
      <c r="G93" s="256"/>
      <c r="H93" s="257"/>
      <c r="I93" s="258"/>
      <c r="J93" s="15" t="s">
        <v>369</v>
      </c>
      <c r="K93" s="147"/>
      <c r="L93" s="147" t="s">
        <v>359</v>
      </c>
      <c r="M93" s="146">
        <v>279</v>
      </c>
      <c r="N93" s="2"/>
      <c r="V93" s="64"/>
    </row>
    <row r="94" spans="1:22" ht="22" thickTop="1" thickBot="1">
      <c r="A94" s="266">
        <f>A90+1</f>
        <v>21</v>
      </c>
      <c r="B94" s="73" t="s">
        <v>350</v>
      </c>
      <c r="C94" s="73" t="s">
        <v>351</v>
      </c>
      <c r="D94" s="73" t="s">
        <v>352</v>
      </c>
      <c r="E94" s="262" t="s">
        <v>353</v>
      </c>
      <c r="F94" s="262"/>
      <c r="G94" s="262" t="s">
        <v>344</v>
      </c>
      <c r="H94" s="263"/>
      <c r="I94" s="72"/>
      <c r="J94" s="57" t="s">
        <v>370</v>
      </c>
      <c r="K94" s="151"/>
      <c r="L94" s="151"/>
      <c r="M94" s="150"/>
      <c r="N94" s="2"/>
      <c r="V94" s="64"/>
    </row>
    <row r="95" spans="1:22" ht="13" thickBot="1">
      <c r="A95" s="267"/>
      <c r="B95" s="10" t="s">
        <v>1139</v>
      </c>
      <c r="C95" s="10"/>
      <c r="D95" s="4"/>
      <c r="E95" s="10"/>
      <c r="F95" s="10"/>
      <c r="G95" s="264"/>
      <c r="H95" s="219"/>
      <c r="I95" s="265"/>
      <c r="J95" s="55" t="s">
        <v>710</v>
      </c>
      <c r="K95" s="149" t="s">
        <v>359</v>
      </c>
      <c r="L95" s="149"/>
      <c r="M95" s="148">
        <v>80</v>
      </c>
      <c r="N95" s="2"/>
      <c r="V95" s="64"/>
    </row>
    <row r="96" spans="1:22" ht="21.5" thickBot="1">
      <c r="A96" s="267"/>
      <c r="B96" s="70" t="s">
        <v>360</v>
      </c>
      <c r="C96" s="70" t="s">
        <v>361</v>
      </c>
      <c r="D96" s="70" t="s">
        <v>362</v>
      </c>
      <c r="E96" s="269" t="s">
        <v>363</v>
      </c>
      <c r="F96" s="269"/>
      <c r="G96" s="259"/>
      <c r="H96" s="260"/>
      <c r="I96" s="261"/>
      <c r="J96" s="15" t="s">
        <v>371</v>
      </c>
      <c r="K96" s="147"/>
      <c r="L96" s="147"/>
      <c r="M96" s="146"/>
      <c r="N96" s="2"/>
      <c r="V96" s="64"/>
    </row>
    <row r="97" spans="1:22" ht="13" thickBot="1">
      <c r="A97" s="268"/>
      <c r="B97" s="11"/>
      <c r="C97" s="11"/>
      <c r="D97" s="12"/>
      <c r="E97" s="13" t="s">
        <v>367</v>
      </c>
      <c r="F97" s="14"/>
      <c r="G97" s="256"/>
      <c r="H97" s="257"/>
      <c r="I97" s="258"/>
      <c r="J97" s="15" t="s">
        <v>372</v>
      </c>
      <c r="K97" s="147"/>
      <c r="L97" s="147"/>
      <c r="M97" s="146"/>
      <c r="N97" s="2"/>
      <c r="V97" s="64"/>
    </row>
    <row r="98" spans="1:22" ht="22" thickTop="1" thickBot="1">
      <c r="A98" s="266">
        <f>A94+1</f>
        <v>22</v>
      </c>
      <c r="B98" s="73" t="s">
        <v>350</v>
      </c>
      <c r="C98" s="73" t="s">
        <v>351</v>
      </c>
      <c r="D98" s="73" t="s">
        <v>352</v>
      </c>
      <c r="E98" s="262" t="s">
        <v>353</v>
      </c>
      <c r="F98" s="262"/>
      <c r="G98" s="262" t="s">
        <v>344</v>
      </c>
      <c r="H98" s="263"/>
      <c r="I98" s="72"/>
      <c r="J98" s="57" t="s">
        <v>370</v>
      </c>
      <c r="K98" s="151"/>
      <c r="L98" s="151"/>
      <c r="M98" s="150"/>
      <c r="N98" s="2"/>
      <c r="V98" s="64"/>
    </row>
    <row r="99" spans="1:22" ht="30.5" thickBot="1">
      <c r="A99" s="267"/>
      <c r="B99" s="10" t="s">
        <v>1138</v>
      </c>
      <c r="C99" s="10" t="s">
        <v>1137</v>
      </c>
      <c r="D99" s="4">
        <v>45614</v>
      </c>
      <c r="E99" s="10"/>
      <c r="F99" s="10" t="s">
        <v>1136</v>
      </c>
      <c r="G99" s="264" t="s">
        <v>1135</v>
      </c>
      <c r="H99" s="219"/>
      <c r="I99" s="265"/>
      <c r="J99" s="55" t="s">
        <v>693</v>
      </c>
      <c r="K99" s="149"/>
      <c r="L99" s="149" t="s">
        <v>359</v>
      </c>
      <c r="M99" s="148">
        <v>237.43</v>
      </c>
      <c r="N99" s="2"/>
      <c r="V99" s="64"/>
    </row>
    <row r="100" spans="1:22" ht="21.5" thickBot="1">
      <c r="A100" s="267"/>
      <c r="B100" s="70" t="s">
        <v>360</v>
      </c>
      <c r="C100" s="70" t="s">
        <v>361</v>
      </c>
      <c r="D100" s="70" t="s">
        <v>362</v>
      </c>
      <c r="E100" s="269" t="s">
        <v>363</v>
      </c>
      <c r="F100" s="269"/>
      <c r="G100" s="259"/>
      <c r="H100" s="260"/>
      <c r="I100" s="261"/>
      <c r="J100" s="15" t="s">
        <v>394</v>
      </c>
      <c r="K100" s="147"/>
      <c r="L100" s="147" t="s">
        <v>359</v>
      </c>
      <c r="M100" s="146">
        <v>195</v>
      </c>
      <c r="N100" s="2"/>
      <c r="V100" s="64"/>
    </row>
    <row r="101" spans="1:22" ht="20.5" thickBot="1">
      <c r="A101" s="268"/>
      <c r="B101" s="11" t="s">
        <v>740</v>
      </c>
      <c r="C101" s="11" t="s">
        <v>1135</v>
      </c>
      <c r="D101" s="74">
        <v>45617</v>
      </c>
      <c r="E101" s="13" t="s">
        <v>367</v>
      </c>
      <c r="F101" s="14" t="s">
        <v>1134</v>
      </c>
      <c r="G101" s="256"/>
      <c r="H101" s="257"/>
      <c r="I101" s="258"/>
      <c r="J101" s="15"/>
      <c r="K101" s="147"/>
      <c r="L101" s="147"/>
      <c r="M101" s="146"/>
      <c r="N101" s="2"/>
      <c r="V101" s="64"/>
    </row>
    <row r="102" spans="1:22" ht="22" thickTop="1" thickBot="1">
      <c r="A102" s="266">
        <f>A98+1</f>
        <v>23</v>
      </c>
      <c r="B102" s="73" t="s">
        <v>350</v>
      </c>
      <c r="C102" s="73" t="s">
        <v>351</v>
      </c>
      <c r="D102" s="73" t="s">
        <v>352</v>
      </c>
      <c r="E102" s="262" t="s">
        <v>353</v>
      </c>
      <c r="F102" s="262"/>
      <c r="G102" s="262" t="s">
        <v>344</v>
      </c>
      <c r="H102" s="263"/>
      <c r="I102" s="72"/>
      <c r="J102" s="57" t="s">
        <v>370</v>
      </c>
      <c r="K102" s="151"/>
      <c r="L102" s="151"/>
      <c r="M102" s="150"/>
      <c r="N102" s="2"/>
      <c r="V102" s="64"/>
    </row>
    <row r="103" spans="1:22" ht="20.5" thickBot="1">
      <c r="A103" s="267"/>
      <c r="B103" s="10" t="s">
        <v>1133</v>
      </c>
      <c r="C103" s="10" t="s">
        <v>1132</v>
      </c>
      <c r="D103" s="4">
        <v>45615</v>
      </c>
      <c r="E103" s="10"/>
      <c r="F103" s="10" t="s">
        <v>491</v>
      </c>
      <c r="G103" s="264" t="s">
        <v>1131</v>
      </c>
      <c r="H103" s="219"/>
      <c r="I103" s="265"/>
      <c r="J103" s="55" t="s">
        <v>465</v>
      </c>
      <c r="K103" s="149"/>
      <c r="L103" s="149" t="s">
        <v>359</v>
      </c>
      <c r="M103" s="148">
        <v>1250</v>
      </c>
      <c r="N103" s="2"/>
      <c r="V103" s="64"/>
    </row>
    <row r="104" spans="1:22" ht="21.5" thickBot="1">
      <c r="A104" s="267"/>
      <c r="B104" s="70" t="s">
        <v>360</v>
      </c>
      <c r="C104" s="70" t="s">
        <v>361</v>
      </c>
      <c r="D104" s="70" t="s">
        <v>362</v>
      </c>
      <c r="E104" s="269" t="s">
        <v>363</v>
      </c>
      <c r="F104" s="269"/>
      <c r="G104" s="259"/>
      <c r="H104" s="260"/>
      <c r="I104" s="261"/>
      <c r="J104" s="15" t="s">
        <v>394</v>
      </c>
      <c r="K104" s="147"/>
      <c r="L104" s="147" t="s">
        <v>359</v>
      </c>
      <c r="M104" s="146">
        <v>244</v>
      </c>
      <c r="N104" s="2"/>
      <c r="V104" s="64"/>
    </row>
    <row r="105" spans="1:22" ht="13" thickBot="1">
      <c r="A105" s="268"/>
      <c r="B105" s="11" t="s">
        <v>768</v>
      </c>
      <c r="C105" s="11" t="s">
        <v>1131</v>
      </c>
      <c r="D105" s="74">
        <v>45617</v>
      </c>
      <c r="E105" s="13" t="s">
        <v>367</v>
      </c>
      <c r="F105" s="14" t="s">
        <v>1130</v>
      </c>
      <c r="G105" s="256"/>
      <c r="H105" s="257"/>
      <c r="I105" s="258"/>
      <c r="J105" s="15" t="s">
        <v>369</v>
      </c>
      <c r="K105" s="147"/>
      <c r="L105" s="147" t="s">
        <v>359</v>
      </c>
      <c r="M105" s="146">
        <v>32</v>
      </c>
      <c r="N105" s="2"/>
      <c r="V105" s="64"/>
    </row>
    <row r="106" spans="1:22" ht="22" thickTop="1" thickBot="1">
      <c r="A106" s="266">
        <f>A102+1</f>
        <v>24</v>
      </c>
      <c r="B106" s="73" t="s">
        <v>350</v>
      </c>
      <c r="C106" s="73" t="s">
        <v>351</v>
      </c>
      <c r="D106" s="73" t="s">
        <v>352</v>
      </c>
      <c r="E106" s="262" t="s">
        <v>353</v>
      </c>
      <c r="F106" s="262"/>
      <c r="G106" s="262" t="s">
        <v>344</v>
      </c>
      <c r="H106" s="263"/>
      <c r="I106" s="72"/>
      <c r="J106" s="57" t="s">
        <v>370</v>
      </c>
      <c r="K106" s="151"/>
      <c r="L106" s="151"/>
      <c r="M106" s="150"/>
      <c r="N106" s="2"/>
      <c r="V106" s="64"/>
    </row>
    <row r="107" spans="1:22" ht="20.5" thickBot="1">
      <c r="A107" s="267"/>
      <c r="B107" s="10" t="s">
        <v>1129</v>
      </c>
      <c r="C107" s="10" t="s">
        <v>1128</v>
      </c>
      <c r="D107" s="4">
        <v>45685</v>
      </c>
      <c r="E107" s="10"/>
      <c r="F107" s="10" t="s">
        <v>1127</v>
      </c>
      <c r="G107" s="264" t="s">
        <v>1125</v>
      </c>
      <c r="H107" s="219"/>
      <c r="I107" s="265"/>
      <c r="J107" s="55" t="s">
        <v>693</v>
      </c>
      <c r="K107" s="149"/>
      <c r="L107" s="149" t="s">
        <v>359</v>
      </c>
      <c r="M107" s="148">
        <v>406.97</v>
      </c>
      <c r="N107" s="2"/>
      <c r="V107" s="64"/>
    </row>
    <row r="108" spans="1:22" ht="21.5" thickBot="1">
      <c r="A108" s="267"/>
      <c r="B108" s="70" t="s">
        <v>360</v>
      </c>
      <c r="C108" s="70" t="s">
        <v>361</v>
      </c>
      <c r="D108" s="70" t="s">
        <v>362</v>
      </c>
      <c r="E108" s="269" t="s">
        <v>363</v>
      </c>
      <c r="F108" s="269"/>
      <c r="G108" s="259"/>
      <c r="H108" s="260"/>
      <c r="I108" s="261"/>
      <c r="J108" s="15" t="s">
        <v>394</v>
      </c>
      <c r="K108" s="147"/>
      <c r="L108" s="147" t="s">
        <v>359</v>
      </c>
      <c r="M108" s="146">
        <v>252</v>
      </c>
      <c r="N108" s="2"/>
      <c r="V108" s="64"/>
    </row>
    <row r="109" spans="1:22" ht="20.5" thickBot="1">
      <c r="A109" s="268"/>
      <c r="B109" s="11" t="s">
        <v>1126</v>
      </c>
      <c r="C109" s="11" t="s">
        <v>1125</v>
      </c>
      <c r="D109" s="74">
        <v>45685</v>
      </c>
      <c r="E109" s="13" t="s">
        <v>367</v>
      </c>
      <c r="F109" s="14" t="s">
        <v>1124</v>
      </c>
      <c r="G109" s="256"/>
      <c r="H109" s="257"/>
      <c r="I109" s="258"/>
      <c r="J109" s="15" t="s">
        <v>369</v>
      </c>
      <c r="K109" s="147"/>
      <c r="L109" s="147" t="s">
        <v>359</v>
      </c>
      <c r="M109" s="146">
        <v>150</v>
      </c>
      <c r="N109" s="2"/>
      <c r="V109" s="64"/>
    </row>
    <row r="110" spans="1:22" ht="22" thickTop="1" thickBot="1">
      <c r="A110" s="266">
        <f>A106+1</f>
        <v>25</v>
      </c>
      <c r="B110" s="73" t="s">
        <v>350</v>
      </c>
      <c r="C110" s="73" t="s">
        <v>351</v>
      </c>
      <c r="D110" s="73" t="s">
        <v>352</v>
      </c>
      <c r="E110" s="262" t="s">
        <v>353</v>
      </c>
      <c r="F110" s="262"/>
      <c r="G110" s="262" t="s">
        <v>344</v>
      </c>
      <c r="H110" s="263"/>
      <c r="I110" s="72"/>
      <c r="J110" s="57" t="s">
        <v>370</v>
      </c>
      <c r="K110" s="151"/>
      <c r="L110" s="151"/>
      <c r="M110" s="150"/>
      <c r="N110" s="2"/>
      <c r="V110" s="64"/>
    </row>
    <row r="111" spans="1:22" ht="30.5" thickBot="1">
      <c r="A111" s="267"/>
      <c r="B111" s="10" t="s">
        <v>1123</v>
      </c>
      <c r="C111" s="10" t="s">
        <v>1122</v>
      </c>
      <c r="D111" s="4">
        <v>45590</v>
      </c>
      <c r="E111" s="10"/>
      <c r="F111" s="10" t="s">
        <v>1106</v>
      </c>
      <c r="G111" s="264" t="s">
        <v>1121</v>
      </c>
      <c r="H111" s="219"/>
      <c r="I111" s="265"/>
      <c r="J111" s="55" t="s">
        <v>693</v>
      </c>
      <c r="K111" s="149" t="s">
        <v>359</v>
      </c>
      <c r="L111" s="149"/>
      <c r="M111" s="148">
        <v>879.46</v>
      </c>
      <c r="N111" s="2"/>
      <c r="V111" s="64"/>
    </row>
    <row r="112" spans="1:22" ht="21.5" thickBot="1">
      <c r="A112" s="267"/>
      <c r="B112" s="70" t="s">
        <v>360</v>
      </c>
      <c r="C112" s="70" t="s">
        <v>361</v>
      </c>
      <c r="D112" s="70" t="s">
        <v>362</v>
      </c>
      <c r="E112" s="269" t="s">
        <v>363</v>
      </c>
      <c r="F112" s="269"/>
      <c r="G112" s="259"/>
      <c r="H112" s="260"/>
      <c r="I112" s="261"/>
      <c r="J112" s="15" t="s">
        <v>428</v>
      </c>
      <c r="K112" s="147"/>
      <c r="L112" s="147" t="s">
        <v>359</v>
      </c>
      <c r="M112" s="146">
        <v>100</v>
      </c>
      <c r="N112" s="2"/>
      <c r="V112" s="64"/>
    </row>
    <row r="113" spans="1:22" ht="20.5" thickBot="1">
      <c r="A113" s="268"/>
      <c r="B113" s="11" t="s">
        <v>881</v>
      </c>
      <c r="C113" s="11" t="s">
        <v>1121</v>
      </c>
      <c r="D113" s="74">
        <v>45593</v>
      </c>
      <c r="E113" s="13" t="s">
        <v>367</v>
      </c>
      <c r="F113" s="14" t="s">
        <v>1120</v>
      </c>
      <c r="G113" s="256"/>
      <c r="H113" s="257"/>
      <c r="I113" s="258"/>
      <c r="J113" s="15" t="s">
        <v>394</v>
      </c>
      <c r="K113" s="147"/>
      <c r="L113" s="147" t="s">
        <v>359</v>
      </c>
      <c r="M113" s="146">
        <v>750</v>
      </c>
      <c r="N113" s="2"/>
      <c r="V113" s="64"/>
    </row>
    <row r="114" spans="1:22" ht="22" thickTop="1" thickBot="1">
      <c r="A114" s="266">
        <f>A110+1</f>
        <v>26</v>
      </c>
      <c r="B114" s="73" t="s">
        <v>350</v>
      </c>
      <c r="C114" s="73" t="s">
        <v>351</v>
      </c>
      <c r="D114" s="73" t="s">
        <v>352</v>
      </c>
      <c r="E114" s="262" t="s">
        <v>353</v>
      </c>
      <c r="F114" s="262"/>
      <c r="G114" s="262" t="s">
        <v>344</v>
      </c>
      <c r="H114" s="263"/>
      <c r="I114" s="72"/>
      <c r="J114" s="57" t="s">
        <v>370</v>
      </c>
      <c r="K114" s="151"/>
      <c r="L114" s="151"/>
      <c r="M114" s="150"/>
      <c r="N114" s="2"/>
      <c r="V114" s="64"/>
    </row>
    <row r="115" spans="1:22" ht="13" thickBot="1">
      <c r="A115" s="267"/>
      <c r="B115" s="10" t="s">
        <v>1119</v>
      </c>
      <c r="C115" s="10"/>
      <c r="D115" s="4"/>
      <c r="E115" s="10"/>
      <c r="F115" s="10"/>
      <c r="G115" s="264"/>
      <c r="H115" s="219"/>
      <c r="I115" s="265"/>
      <c r="J115" s="55" t="s">
        <v>369</v>
      </c>
      <c r="K115" s="149"/>
      <c r="L115" s="149" t="s">
        <v>359</v>
      </c>
      <c r="M115" s="148">
        <v>320</v>
      </c>
      <c r="N115" s="2"/>
      <c r="V115" s="64"/>
    </row>
    <row r="116" spans="1:22" ht="21.5" thickBot="1">
      <c r="A116" s="267"/>
      <c r="B116" s="70" t="s">
        <v>360</v>
      </c>
      <c r="C116" s="70" t="s">
        <v>361</v>
      </c>
      <c r="D116" s="70" t="s">
        <v>362</v>
      </c>
      <c r="E116" s="269" t="s">
        <v>363</v>
      </c>
      <c r="F116" s="269"/>
      <c r="G116" s="259"/>
      <c r="H116" s="260"/>
      <c r="I116" s="261"/>
      <c r="J116" s="15" t="s">
        <v>428</v>
      </c>
      <c r="K116" s="147" t="s">
        <v>359</v>
      </c>
      <c r="L116" s="147"/>
      <c r="M116" s="146">
        <v>224.42</v>
      </c>
      <c r="N116" s="2"/>
      <c r="V116" s="64"/>
    </row>
    <row r="117" spans="1:22" ht="13" thickBot="1">
      <c r="A117" s="268"/>
      <c r="B117" s="11"/>
      <c r="C117" s="11"/>
      <c r="D117" s="12"/>
      <c r="E117" s="13" t="s">
        <v>367</v>
      </c>
      <c r="F117" s="14"/>
      <c r="G117" s="256"/>
      <c r="H117" s="257"/>
      <c r="I117" s="258"/>
      <c r="J117" s="15" t="s">
        <v>369</v>
      </c>
      <c r="K117" s="147" t="s">
        <v>359</v>
      </c>
      <c r="L117" s="147"/>
      <c r="M117" s="146">
        <v>119</v>
      </c>
      <c r="N117" s="2"/>
      <c r="V117" s="64"/>
    </row>
    <row r="118" spans="1:22" ht="22" thickTop="1" thickBot="1">
      <c r="A118" s="266">
        <f>A114+1</f>
        <v>27</v>
      </c>
      <c r="B118" s="73" t="s">
        <v>350</v>
      </c>
      <c r="C118" s="73" t="s">
        <v>351</v>
      </c>
      <c r="D118" s="73" t="s">
        <v>352</v>
      </c>
      <c r="E118" s="262" t="s">
        <v>353</v>
      </c>
      <c r="F118" s="262"/>
      <c r="G118" s="262" t="s">
        <v>344</v>
      </c>
      <c r="H118" s="263"/>
      <c r="I118" s="72"/>
      <c r="J118" s="57" t="s">
        <v>370</v>
      </c>
      <c r="K118" s="151"/>
      <c r="L118" s="151"/>
      <c r="M118" s="150"/>
      <c r="N118" s="2"/>
      <c r="V118" s="64"/>
    </row>
    <row r="119" spans="1:22" ht="13" thickBot="1">
      <c r="A119" s="267"/>
      <c r="B119" s="10" t="s">
        <v>1119</v>
      </c>
      <c r="C119" s="10"/>
      <c r="D119" s="4"/>
      <c r="E119" s="10"/>
      <c r="F119" s="10"/>
      <c r="G119" s="264"/>
      <c r="H119" s="219"/>
      <c r="I119" s="265"/>
      <c r="J119" s="55" t="s">
        <v>904</v>
      </c>
      <c r="K119" s="149" t="s">
        <v>359</v>
      </c>
      <c r="L119" s="149"/>
      <c r="M119" s="148">
        <v>104.96</v>
      </c>
      <c r="N119" s="2"/>
      <c r="V119" s="64"/>
    </row>
    <row r="120" spans="1:22" ht="21.5" thickBot="1">
      <c r="A120" s="267"/>
      <c r="B120" s="70" t="s">
        <v>360</v>
      </c>
      <c r="C120" s="70" t="s">
        <v>361</v>
      </c>
      <c r="D120" s="70" t="s">
        <v>362</v>
      </c>
      <c r="E120" s="269" t="s">
        <v>363</v>
      </c>
      <c r="F120" s="269"/>
      <c r="G120" s="259"/>
      <c r="H120" s="260"/>
      <c r="I120" s="261"/>
      <c r="J120" s="15" t="s">
        <v>371</v>
      </c>
      <c r="K120" s="147"/>
      <c r="L120" s="147"/>
      <c r="M120" s="146"/>
      <c r="N120" s="2"/>
      <c r="V120" s="64"/>
    </row>
    <row r="121" spans="1:22" ht="13" thickBot="1">
      <c r="A121" s="268"/>
      <c r="B121" s="11"/>
      <c r="C121" s="11"/>
      <c r="D121" s="12"/>
      <c r="E121" s="13" t="s">
        <v>367</v>
      </c>
      <c r="F121" s="14"/>
      <c r="G121" s="256"/>
      <c r="H121" s="257"/>
      <c r="I121" s="258"/>
      <c r="J121" s="15" t="s">
        <v>372</v>
      </c>
      <c r="K121" s="147"/>
      <c r="L121" s="147"/>
      <c r="M121" s="146"/>
      <c r="N121" s="2"/>
      <c r="V121" s="64"/>
    </row>
    <row r="122" spans="1:22" ht="22" thickTop="1" thickBot="1">
      <c r="A122" s="266">
        <f>A118+1</f>
        <v>28</v>
      </c>
      <c r="B122" s="73" t="s">
        <v>350</v>
      </c>
      <c r="C122" s="73" t="s">
        <v>351</v>
      </c>
      <c r="D122" s="73" t="s">
        <v>352</v>
      </c>
      <c r="E122" s="262" t="s">
        <v>353</v>
      </c>
      <c r="F122" s="262"/>
      <c r="G122" s="262" t="s">
        <v>344</v>
      </c>
      <c r="H122" s="263"/>
      <c r="I122" s="72"/>
      <c r="J122" s="57" t="s">
        <v>370</v>
      </c>
      <c r="K122" s="151"/>
      <c r="L122" s="151"/>
      <c r="M122" s="150"/>
      <c r="N122" s="2"/>
      <c r="V122" s="64"/>
    </row>
    <row r="123" spans="1:22" ht="30.5" thickBot="1">
      <c r="A123" s="267"/>
      <c r="B123" s="10" t="s">
        <v>1118</v>
      </c>
      <c r="C123" s="10" t="s">
        <v>1117</v>
      </c>
      <c r="D123" s="4">
        <v>45698</v>
      </c>
      <c r="E123" s="10"/>
      <c r="F123" s="10" t="s">
        <v>1102</v>
      </c>
      <c r="G123" s="264" t="s">
        <v>1116</v>
      </c>
      <c r="H123" s="219"/>
      <c r="I123" s="265"/>
      <c r="J123" s="55" t="s">
        <v>693</v>
      </c>
      <c r="K123" s="149"/>
      <c r="L123" s="149" t="s">
        <v>359</v>
      </c>
      <c r="M123" s="148">
        <v>693.54</v>
      </c>
      <c r="N123" s="2"/>
      <c r="V123" s="64"/>
    </row>
    <row r="124" spans="1:22" ht="21.5" thickBot="1">
      <c r="A124" s="267"/>
      <c r="B124" s="70" t="s">
        <v>360</v>
      </c>
      <c r="C124" s="70" t="s">
        <v>361</v>
      </c>
      <c r="D124" s="70" t="s">
        <v>362</v>
      </c>
      <c r="E124" s="269" t="s">
        <v>363</v>
      </c>
      <c r="F124" s="269"/>
      <c r="G124" s="259"/>
      <c r="H124" s="260"/>
      <c r="I124" s="261"/>
      <c r="J124" s="15" t="s">
        <v>371</v>
      </c>
      <c r="K124" s="147"/>
      <c r="L124" s="147"/>
      <c r="M124" s="146"/>
      <c r="N124" s="2"/>
      <c r="V124" s="64"/>
    </row>
    <row r="125" spans="1:22" ht="13" thickBot="1">
      <c r="A125" s="268"/>
      <c r="B125" s="11" t="s">
        <v>730</v>
      </c>
      <c r="C125" s="11" t="s">
        <v>1116</v>
      </c>
      <c r="D125" s="74">
        <v>45699</v>
      </c>
      <c r="E125" s="13" t="s">
        <v>367</v>
      </c>
      <c r="F125" s="14" t="s">
        <v>1115</v>
      </c>
      <c r="G125" s="256"/>
      <c r="H125" s="257"/>
      <c r="I125" s="258"/>
      <c r="J125" s="15" t="s">
        <v>372</v>
      </c>
      <c r="K125" s="147"/>
      <c r="L125" s="147"/>
      <c r="M125" s="146"/>
      <c r="N125" s="2"/>
      <c r="V125" s="64"/>
    </row>
    <row r="126" spans="1:22" ht="22" thickTop="1" thickBot="1">
      <c r="A126" s="266">
        <f>A122+1</f>
        <v>29</v>
      </c>
      <c r="B126" s="73" t="s">
        <v>350</v>
      </c>
      <c r="C126" s="73" t="s">
        <v>351</v>
      </c>
      <c r="D126" s="73" t="s">
        <v>352</v>
      </c>
      <c r="E126" s="262" t="s">
        <v>353</v>
      </c>
      <c r="F126" s="262"/>
      <c r="G126" s="262" t="s">
        <v>344</v>
      </c>
      <c r="H126" s="263"/>
      <c r="I126" s="72"/>
      <c r="J126" s="57" t="s">
        <v>370</v>
      </c>
      <c r="K126" s="151"/>
      <c r="L126" s="151"/>
      <c r="M126" s="150"/>
      <c r="N126" s="2"/>
      <c r="V126" s="64"/>
    </row>
    <row r="127" spans="1:22" ht="30.5" thickBot="1">
      <c r="A127" s="267"/>
      <c r="B127" s="10" t="s">
        <v>1114</v>
      </c>
      <c r="C127" s="10" t="s">
        <v>1113</v>
      </c>
      <c r="D127" s="4">
        <v>45601</v>
      </c>
      <c r="E127" s="10"/>
      <c r="F127" s="10" t="s">
        <v>1112</v>
      </c>
      <c r="G127" s="264" t="s">
        <v>1111</v>
      </c>
      <c r="H127" s="219"/>
      <c r="I127" s="265"/>
      <c r="J127" s="55" t="s">
        <v>693</v>
      </c>
      <c r="K127" s="149"/>
      <c r="L127" s="149" t="s">
        <v>359</v>
      </c>
      <c r="M127" s="148">
        <v>997</v>
      </c>
      <c r="N127" s="2"/>
      <c r="V127" s="64"/>
    </row>
    <row r="128" spans="1:22" ht="21.5" thickBot="1">
      <c r="A128" s="267"/>
      <c r="B128" s="70" t="s">
        <v>360</v>
      </c>
      <c r="C128" s="70" t="s">
        <v>361</v>
      </c>
      <c r="D128" s="70" t="s">
        <v>362</v>
      </c>
      <c r="E128" s="269" t="s">
        <v>363</v>
      </c>
      <c r="F128" s="269"/>
      <c r="G128" s="259"/>
      <c r="H128" s="260"/>
      <c r="I128" s="261"/>
      <c r="J128" s="15" t="s">
        <v>371</v>
      </c>
      <c r="K128" s="147"/>
      <c r="L128" s="147"/>
      <c r="M128" s="146"/>
      <c r="N128" s="2"/>
      <c r="V128" s="64"/>
    </row>
    <row r="129" spans="1:22" ht="20.5" thickBot="1">
      <c r="A129" s="268"/>
      <c r="B129" s="11" t="s">
        <v>740</v>
      </c>
      <c r="C129" s="11" t="s">
        <v>1111</v>
      </c>
      <c r="D129" s="74">
        <v>45604</v>
      </c>
      <c r="E129" s="13" t="s">
        <v>367</v>
      </c>
      <c r="F129" s="14" t="s">
        <v>1110</v>
      </c>
      <c r="G129" s="256"/>
      <c r="H129" s="257"/>
      <c r="I129" s="258"/>
      <c r="J129" s="15" t="s">
        <v>372</v>
      </c>
      <c r="K129" s="147"/>
      <c r="L129" s="147"/>
      <c r="M129" s="146"/>
      <c r="N129" s="2"/>
      <c r="V129" s="64"/>
    </row>
    <row r="130" spans="1:22" ht="22" thickTop="1" thickBot="1">
      <c r="A130" s="266">
        <f>A126+1</f>
        <v>30</v>
      </c>
      <c r="B130" s="73" t="s">
        <v>350</v>
      </c>
      <c r="C130" s="73" t="s">
        <v>351</v>
      </c>
      <c r="D130" s="73" t="s">
        <v>352</v>
      </c>
      <c r="E130" s="262" t="s">
        <v>353</v>
      </c>
      <c r="F130" s="262"/>
      <c r="G130" s="262" t="s">
        <v>344</v>
      </c>
      <c r="H130" s="263"/>
      <c r="I130" s="72"/>
      <c r="J130" s="57" t="s">
        <v>370</v>
      </c>
      <c r="K130" s="151"/>
      <c r="L130" s="151"/>
      <c r="M130" s="150"/>
      <c r="N130" s="2"/>
      <c r="V130" s="64"/>
    </row>
    <row r="131" spans="1:22" ht="13" thickBot="1">
      <c r="A131" s="267"/>
      <c r="B131" s="10" t="s">
        <v>1109</v>
      </c>
      <c r="C131" s="10"/>
      <c r="D131" s="4"/>
      <c r="E131" s="10"/>
      <c r="F131" s="10"/>
      <c r="G131" s="264"/>
      <c r="H131" s="219"/>
      <c r="I131" s="265"/>
      <c r="J131" s="55"/>
      <c r="K131" s="149"/>
      <c r="L131" s="149"/>
      <c r="M131" s="148"/>
      <c r="N131" s="2"/>
      <c r="V131" s="64"/>
    </row>
    <row r="132" spans="1:22" ht="21.5" thickBot="1">
      <c r="A132" s="267"/>
      <c r="B132" s="70" t="s">
        <v>360</v>
      </c>
      <c r="C132" s="70" t="s">
        <v>361</v>
      </c>
      <c r="D132" s="70" t="s">
        <v>362</v>
      </c>
      <c r="E132" s="269" t="s">
        <v>363</v>
      </c>
      <c r="F132" s="269"/>
      <c r="G132" s="259"/>
      <c r="H132" s="260"/>
      <c r="I132" s="261"/>
      <c r="J132" s="15"/>
      <c r="K132" s="147"/>
      <c r="L132" s="147"/>
      <c r="M132" s="146"/>
      <c r="N132" s="2"/>
      <c r="V132" s="64"/>
    </row>
    <row r="133" spans="1:22" ht="13" thickBot="1">
      <c r="A133" s="268"/>
      <c r="B133" s="11"/>
      <c r="C133" s="11"/>
      <c r="D133" s="74"/>
      <c r="E133" s="13" t="s">
        <v>367</v>
      </c>
      <c r="F133" s="14"/>
      <c r="G133" s="256"/>
      <c r="H133" s="257"/>
      <c r="I133" s="258"/>
      <c r="J133" s="15"/>
      <c r="K133" s="147"/>
      <c r="L133" s="147"/>
      <c r="M133" s="146"/>
      <c r="N133" s="2"/>
      <c r="V133" s="64"/>
    </row>
    <row r="134" spans="1:22" ht="22" thickTop="1" thickBot="1">
      <c r="A134" s="266">
        <f>A130+1</f>
        <v>31</v>
      </c>
      <c r="B134" s="73" t="s">
        <v>350</v>
      </c>
      <c r="C134" s="73" t="s">
        <v>351</v>
      </c>
      <c r="D134" s="73" t="s">
        <v>352</v>
      </c>
      <c r="E134" s="262" t="s">
        <v>353</v>
      </c>
      <c r="F134" s="262"/>
      <c r="G134" s="262" t="s">
        <v>344</v>
      </c>
      <c r="H134" s="263"/>
      <c r="I134" s="72"/>
      <c r="J134" s="57" t="s">
        <v>370</v>
      </c>
      <c r="K134" s="151"/>
      <c r="L134" s="151"/>
      <c r="M134" s="150"/>
      <c r="N134" s="2"/>
      <c r="V134" s="64"/>
    </row>
    <row r="135" spans="1:22" ht="30.5" thickBot="1">
      <c r="A135" s="267"/>
      <c r="B135" s="10" t="s">
        <v>1108</v>
      </c>
      <c r="C135" s="10" t="s">
        <v>1107</v>
      </c>
      <c r="D135" s="4">
        <v>45636</v>
      </c>
      <c r="E135" s="10"/>
      <c r="F135" s="10" t="s">
        <v>1106</v>
      </c>
      <c r="G135" s="264" t="s">
        <v>1105</v>
      </c>
      <c r="H135" s="219"/>
      <c r="I135" s="265"/>
      <c r="J135" s="55" t="s">
        <v>394</v>
      </c>
      <c r="K135" s="149"/>
      <c r="L135" s="149" t="s">
        <v>359</v>
      </c>
      <c r="M135" s="148">
        <v>1968</v>
      </c>
      <c r="N135" s="2"/>
      <c r="O135" s="61"/>
      <c r="V135" s="64"/>
    </row>
    <row r="136" spans="1:22" ht="21.5" thickBot="1">
      <c r="A136" s="267"/>
      <c r="B136" s="70" t="s">
        <v>360</v>
      </c>
      <c r="C136" s="70" t="s">
        <v>361</v>
      </c>
      <c r="D136" s="70" t="s">
        <v>362</v>
      </c>
      <c r="E136" s="269" t="s">
        <v>363</v>
      </c>
      <c r="F136" s="269"/>
      <c r="G136" s="259"/>
      <c r="H136" s="260"/>
      <c r="I136" s="261"/>
      <c r="J136" s="15" t="s">
        <v>369</v>
      </c>
      <c r="K136" s="147"/>
      <c r="L136" s="147" t="s">
        <v>359</v>
      </c>
      <c r="M136" s="146">
        <v>355</v>
      </c>
      <c r="N136" s="2"/>
      <c r="V136" s="64"/>
    </row>
    <row r="137" spans="1:22" ht="20.5" thickBot="1">
      <c r="A137" s="268"/>
      <c r="B137" s="11" t="s">
        <v>732</v>
      </c>
      <c r="C137" s="11" t="s">
        <v>1105</v>
      </c>
      <c r="D137" s="74">
        <v>45638</v>
      </c>
      <c r="E137" s="13" t="s">
        <v>367</v>
      </c>
      <c r="F137" s="14" t="s">
        <v>734</v>
      </c>
      <c r="G137" s="256"/>
      <c r="H137" s="257"/>
      <c r="I137" s="258"/>
      <c r="J137" s="15" t="s">
        <v>372</v>
      </c>
      <c r="K137" s="147"/>
      <c r="L137" s="147"/>
      <c r="M137" s="146"/>
      <c r="N137" s="2"/>
      <c r="V137" s="64"/>
    </row>
    <row r="138" spans="1:22" ht="22" thickTop="1" thickBot="1">
      <c r="A138" s="266">
        <f>A134+1</f>
        <v>32</v>
      </c>
      <c r="B138" s="73" t="s">
        <v>350</v>
      </c>
      <c r="C138" s="73" t="s">
        <v>351</v>
      </c>
      <c r="D138" s="73" t="s">
        <v>352</v>
      </c>
      <c r="E138" s="262" t="s">
        <v>353</v>
      </c>
      <c r="F138" s="262"/>
      <c r="G138" s="262" t="s">
        <v>344</v>
      </c>
      <c r="H138" s="263"/>
      <c r="I138" s="72"/>
      <c r="J138" s="57" t="s">
        <v>370</v>
      </c>
      <c r="K138" s="151"/>
      <c r="L138" s="151"/>
      <c r="M138" s="150"/>
      <c r="N138" s="2"/>
      <c r="V138" s="64"/>
    </row>
    <row r="139" spans="1:22" ht="20.5" thickBot="1">
      <c r="A139" s="267"/>
      <c r="B139" s="10" t="s">
        <v>1104</v>
      </c>
      <c r="C139" s="10" t="s">
        <v>1103</v>
      </c>
      <c r="D139" s="4">
        <v>45671</v>
      </c>
      <c r="E139" s="10"/>
      <c r="F139" s="10" t="s">
        <v>1102</v>
      </c>
      <c r="G139" s="264" t="s">
        <v>1101</v>
      </c>
      <c r="H139" s="219"/>
      <c r="I139" s="265"/>
      <c r="J139" s="55" t="s">
        <v>693</v>
      </c>
      <c r="K139" s="149"/>
      <c r="L139" s="149" t="s">
        <v>359</v>
      </c>
      <c r="M139" s="148">
        <v>559.08000000000004</v>
      </c>
      <c r="N139" s="2"/>
      <c r="V139" s="64"/>
    </row>
    <row r="140" spans="1:22" ht="21.5" thickBot="1">
      <c r="A140" s="267"/>
      <c r="B140" s="70" t="s">
        <v>360</v>
      </c>
      <c r="C140" s="70" t="s">
        <v>361</v>
      </c>
      <c r="D140" s="70" t="s">
        <v>362</v>
      </c>
      <c r="E140" s="269" t="s">
        <v>363</v>
      </c>
      <c r="F140" s="269"/>
      <c r="G140" s="259"/>
      <c r="H140" s="260"/>
      <c r="I140" s="261"/>
      <c r="J140" s="15" t="s">
        <v>371</v>
      </c>
      <c r="K140" s="147"/>
      <c r="L140" s="147"/>
      <c r="M140" s="146"/>
      <c r="N140" s="2"/>
      <c r="V140" s="64"/>
    </row>
    <row r="141" spans="1:22" ht="20.5" thickBot="1">
      <c r="A141" s="268"/>
      <c r="B141" s="11" t="s">
        <v>794</v>
      </c>
      <c r="C141" s="11" t="s">
        <v>1101</v>
      </c>
      <c r="D141" s="74">
        <v>45674</v>
      </c>
      <c r="E141" s="13" t="s">
        <v>367</v>
      </c>
      <c r="F141" s="14" t="s">
        <v>1100</v>
      </c>
      <c r="G141" s="256"/>
      <c r="H141" s="257"/>
      <c r="I141" s="258"/>
      <c r="J141" s="15" t="s">
        <v>372</v>
      </c>
      <c r="K141" s="147"/>
      <c r="L141" s="147"/>
      <c r="M141" s="146"/>
      <c r="N141" s="2"/>
      <c r="V141" s="64"/>
    </row>
    <row r="142" spans="1:22" ht="22" thickTop="1" thickBot="1">
      <c r="A142" s="266">
        <f>A138+1</f>
        <v>33</v>
      </c>
      <c r="B142" s="73" t="s">
        <v>350</v>
      </c>
      <c r="C142" s="73" t="s">
        <v>351</v>
      </c>
      <c r="D142" s="73" t="s">
        <v>352</v>
      </c>
      <c r="E142" s="262" t="s">
        <v>353</v>
      </c>
      <c r="F142" s="262"/>
      <c r="G142" s="262" t="s">
        <v>344</v>
      </c>
      <c r="H142" s="263"/>
      <c r="I142" s="72"/>
      <c r="J142" s="57" t="s">
        <v>370</v>
      </c>
      <c r="K142" s="151"/>
      <c r="L142" s="151"/>
      <c r="M142" s="150"/>
      <c r="N142" s="2"/>
      <c r="V142" s="64"/>
    </row>
    <row r="143" spans="1:22" ht="20.5" thickBot="1">
      <c r="A143" s="267"/>
      <c r="B143" s="10" t="s">
        <v>1099</v>
      </c>
      <c r="C143" s="10" t="s">
        <v>1096</v>
      </c>
      <c r="D143" s="4">
        <v>45676</v>
      </c>
      <c r="E143" s="10"/>
      <c r="F143" s="10" t="s">
        <v>1095</v>
      </c>
      <c r="G143" s="264" t="s">
        <v>1098</v>
      </c>
      <c r="H143" s="219"/>
      <c r="I143" s="265"/>
      <c r="J143" s="55" t="s">
        <v>465</v>
      </c>
      <c r="K143" s="149"/>
      <c r="L143" s="149" t="s">
        <v>359</v>
      </c>
      <c r="M143" s="148">
        <v>1550</v>
      </c>
      <c r="N143" s="2"/>
      <c r="V143" s="64"/>
    </row>
    <row r="144" spans="1:22" ht="21.5" thickBot="1">
      <c r="A144" s="267"/>
      <c r="B144" s="70" t="s">
        <v>360</v>
      </c>
      <c r="C144" s="70" t="s">
        <v>361</v>
      </c>
      <c r="D144" s="70" t="s">
        <v>362</v>
      </c>
      <c r="E144" s="269" t="s">
        <v>363</v>
      </c>
      <c r="F144" s="269"/>
      <c r="G144" s="259"/>
      <c r="H144" s="260"/>
      <c r="I144" s="261"/>
      <c r="J144" s="15"/>
      <c r="K144" s="147"/>
      <c r="L144" s="147"/>
      <c r="M144" s="146"/>
      <c r="N144" s="2"/>
      <c r="V144" s="64"/>
    </row>
    <row r="145" spans="1:22" ht="20.5" thickBot="1">
      <c r="A145" s="268"/>
      <c r="B145" s="11" t="s">
        <v>763</v>
      </c>
      <c r="C145" s="11" t="s">
        <v>1093</v>
      </c>
      <c r="D145" s="74">
        <v>45679</v>
      </c>
      <c r="E145" s="13" t="s">
        <v>367</v>
      </c>
      <c r="F145" s="14" t="s">
        <v>1092</v>
      </c>
      <c r="G145" s="256"/>
      <c r="H145" s="257"/>
      <c r="I145" s="258"/>
      <c r="J145" s="15"/>
      <c r="K145" s="147"/>
      <c r="L145" s="147"/>
      <c r="M145" s="146"/>
      <c r="N145" s="2"/>
      <c r="V145" s="64"/>
    </row>
    <row r="146" spans="1:22" ht="22" thickTop="1" thickBot="1">
      <c r="A146" s="266">
        <f>A142+1</f>
        <v>34</v>
      </c>
      <c r="B146" s="73" t="s">
        <v>350</v>
      </c>
      <c r="C146" s="73" t="s">
        <v>351</v>
      </c>
      <c r="D146" s="73" t="s">
        <v>352</v>
      </c>
      <c r="E146" s="262" t="s">
        <v>353</v>
      </c>
      <c r="F146" s="262"/>
      <c r="G146" s="262" t="s">
        <v>344</v>
      </c>
      <c r="H146" s="263"/>
      <c r="I146" s="72"/>
      <c r="J146" s="57" t="s">
        <v>370</v>
      </c>
      <c r="K146" s="151"/>
      <c r="L146" s="151"/>
      <c r="M146" s="150"/>
      <c r="N146" s="2"/>
      <c r="V146" s="64"/>
    </row>
    <row r="147" spans="1:22" ht="20.5" thickBot="1">
      <c r="A147" s="267"/>
      <c r="B147" s="10" t="s">
        <v>1097</v>
      </c>
      <c r="C147" s="10" t="s">
        <v>1096</v>
      </c>
      <c r="D147" s="4">
        <v>45676</v>
      </c>
      <c r="E147" s="10"/>
      <c r="F147" s="10" t="s">
        <v>1095</v>
      </c>
      <c r="G147" s="264" t="s">
        <v>1093</v>
      </c>
      <c r="H147" s="219"/>
      <c r="I147" s="265"/>
      <c r="J147" s="55" t="s">
        <v>465</v>
      </c>
      <c r="K147" s="149"/>
      <c r="L147" s="149" t="s">
        <v>359</v>
      </c>
      <c r="M147" s="148">
        <v>1550</v>
      </c>
      <c r="N147" s="2"/>
      <c r="V147" s="64"/>
    </row>
    <row r="148" spans="1:22" ht="21.5" thickBot="1">
      <c r="A148" s="267"/>
      <c r="B148" s="70" t="s">
        <v>360</v>
      </c>
      <c r="C148" s="70" t="s">
        <v>361</v>
      </c>
      <c r="D148" s="70" t="s">
        <v>362</v>
      </c>
      <c r="E148" s="269" t="s">
        <v>363</v>
      </c>
      <c r="F148" s="269"/>
      <c r="G148" s="259"/>
      <c r="H148" s="260"/>
      <c r="I148" s="261"/>
      <c r="J148" s="15" t="s">
        <v>371</v>
      </c>
      <c r="K148" s="147"/>
      <c r="L148" s="147"/>
      <c r="M148" s="146"/>
      <c r="N148" s="2"/>
      <c r="V148" s="64"/>
    </row>
    <row r="149" spans="1:22" ht="20.5" thickBot="1">
      <c r="A149" s="268"/>
      <c r="B149" s="11" t="s">
        <v>1094</v>
      </c>
      <c r="C149" s="11" t="s">
        <v>1093</v>
      </c>
      <c r="D149" s="74">
        <v>45679</v>
      </c>
      <c r="E149" s="13" t="s">
        <v>367</v>
      </c>
      <c r="F149" s="14" t="s">
        <v>1092</v>
      </c>
      <c r="G149" s="256"/>
      <c r="H149" s="257"/>
      <c r="I149" s="258"/>
      <c r="J149" s="15" t="s">
        <v>372</v>
      </c>
      <c r="K149" s="147"/>
      <c r="L149" s="147"/>
      <c r="M149" s="146"/>
      <c r="N149" s="2"/>
      <c r="V149" s="64"/>
    </row>
    <row r="150" spans="1:22" ht="22" thickTop="1" thickBot="1">
      <c r="A150" s="266">
        <f>A146+1</f>
        <v>35</v>
      </c>
      <c r="B150" s="73" t="s">
        <v>350</v>
      </c>
      <c r="C150" s="73" t="s">
        <v>351</v>
      </c>
      <c r="D150" s="73" t="s">
        <v>352</v>
      </c>
      <c r="E150" s="262" t="s">
        <v>353</v>
      </c>
      <c r="F150" s="262"/>
      <c r="G150" s="262" t="s">
        <v>344</v>
      </c>
      <c r="H150" s="263"/>
      <c r="I150" s="72"/>
      <c r="J150" s="57" t="s">
        <v>370</v>
      </c>
      <c r="K150" s="151"/>
      <c r="L150" s="151"/>
      <c r="M150" s="150"/>
      <c r="N150" s="2"/>
      <c r="V150" s="64"/>
    </row>
    <row r="151" spans="1:22" ht="30.5" thickBot="1">
      <c r="A151" s="267"/>
      <c r="B151" s="10" t="s">
        <v>1091</v>
      </c>
      <c r="C151" s="10" t="s">
        <v>1090</v>
      </c>
      <c r="D151" s="4">
        <v>45572</v>
      </c>
      <c r="E151" s="10"/>
      <c r="F151" s="10" t="s">
        <v>814</v>
      </c>
      <c r="G151" s="264" t="s">
        <v>1089</v>
      </c>
      <c r="H151" s="219"/>
      <c r="I151" s="265"/>
      <c r="J151" s="55" t="s">
        <v>693</v>
      </c>
      <c r="K151" s="149"/>
      <c r="L151" s="149" t="s">
        <v>359</v>
      </c>
      <c r="M151" s="148">
        <v>472.4</v>
      </c>
      <c r="N151" s="2"/>
      <c r="V151" s="64"/>
    </row>
    <row r="152" spans="1:22" ht="21.5" thickBot="1">
      <c r="A152" s="267"/>
      <c r="B152" s="70" t="s">
        <v>360</v>
      </c>
      <c r="C152" s="70" t="s">
        <v>361</v>
      </c>
      <c r="D152" s="70" t="s">
        <v>362</v>
      </c>
      <c r="E152" s="269" t="s">
        <v>363</v>
      </c>
      <c r="F152" s="269"/>
      <c r="G152" s="259"/>
      <c r="H152" s="260"/>
      <c r="I152" s="261"/>
      <c r="J152" s="15" t="s">
        <v>428</v>
      </c>
      <c r="K152" s="147"/>
      <c r="L152" s="147" t="s">
        <v>359</v>
      </c>
      <c r="M152" s="146">
        <v>20.96</v>
      </c>
      <c r="N152" s="2"/>
      <c r="V152" s="64"/>
    </row>
    <row r="153" spans="1:22" ht="30.5" thickBot="1">
      <c r="A153" s="268"/>
      <c r="B153" s="11" t="s">
        <v>730</v>
      </c>
      <c r="C153" s="11" t="s">
        <v>1089</v>
      </c>
      <c r="D153" s="74">
        <v>45573</v>
      </c>
      <c r="E153" s="13" t="s">
        <v>367</v>
      </c>
      <c r="F153" s="14" t="s">
        <v>1088</v>
      </c>
      <c r="G153" s="256"/>
      <c r="H153" s="257"/>
      <c r="I153" s="258"/>
      <c r="J153" s="15" t="s">
        <v>394</v>
      </c>
      <c r="K153" s="147"/>
      <c r="L153" s="147" t="s">
        <v>359</v>
      </c>
      <c r="M153" s="146">
        <v>525</v>
      </c>
      <c r="N153" s="2"/>
      <c r="V153" s="64"/>
    </row>
    <row r="154" spans="1:22" ht="22" thickTop="1" thickBot="1">
      <c r="A154" s="266">
        <f>A150+1</f>
        <v>36</v>
      </c>
      <c r="B154" s="73" t="s">
        <v>350</v>
      </c>
      <c r="C154" s="73" t="s">
        <v>351</v>
      </c>
      <c r="D154" s="73" t="s">
        <v>352</v>
      </c>
      <c r="E154" s="262" t="s">
        <v>353</v>
      </c>
      <c r="F154" s="262"/>
      <c r="G154" s="262" t="s">
        <v>344</v>
      </c>
      <c r="H154" s="263"/>
      <c r="I154" s="72"/>
      <c r="J154" s="57" t="s">
        <v>370</v>
      </c>
      <c r="K154" s="151"/>
      <c r="L154" s="151"/>
      <c r="M154" s="150"/>
      <c r="N154" s="2"/>
      <c r="V154" s="64"/>
    </row>
    <row r="155" spans="1:22" ht="13" thickBot="1">
      <c r="A155" s="267"/>
      <c r="B155" s="10" t="s">
        <v>1087</v>
      </c>
      <c r="C155" s="10"/>
      <c r="D155" s="4"/>
      <c r="E155" s="10"/>
      <c r="F155" s="10"/>
      <c r="G155" s="264"/>
      <c r="H155" s="219"/>
      <c r="I155" s="265"/>
      <c r="J155" s="55" t="s">
        <v>369</v>
      </c>
      <c r="K155" s="149"/>
      <c r="L155" s="149" t="s">
        <v>359</v>
      </c>
      <c r="M155" s="148">
        <v>135</v>
      </c>
      <c r="N155" s="2"/>
      <c r="V155" s="64"/>
    </row>
    <row r="156" spans="1:22" ht="21.5" thickBot="1">
      <c r="A156" s="267"/>
      <c r="B156" s="70" t="s">
        <v>360</v>
      </c>
      <c r="C156" s="70" t="s">
        <v>361</v>
      </c>
      <c r="D156" s="70" t="s">
        <v>362</v>
      </c>
      <c r="E156" s="269" t="s">
        <v>363</v>
      </c>
      <c r="F156" s="269"/>
      <c r="G156" s="259"/>
      <c r="H156" s="260"/>
      <c r="I156" s="261"/>
      <c r="J156" s="15" t="s">
        <v>371</v>
      </c>
      <c r="K156" s="147"/>
      <c r="L156" s="147"/>
      <c r="M156" s="146"/>
      <c r="N156" s="2"/>
      <c r="V156" s="64"/>
    </row>
    <row r="157" spans="1:22" ht="13" thickBot="1">
      <c r="A157" s="268"/>
      <c r="B157" s="11"/>
      <c r="C157" s="11"/>
      <c r="D157" s="12"/>
      <c r="E157" s="13" t="s">
        <v>367</v>
      </c>
      <c r="F157" s="14"/>
      <c r="G157" s="256"/>
      <c r="H157" s="257"/>
      <c r="I157" s="258"/>
      <c r="J157" s="15" t="s">
        <v>372</v>
      </c>
      <c r="K157" s="147"/>
      <c r="L157" s="147"/>
      <c r="M157" s="146"/>
      <c r="N157" s="2"/>
      <c r="V157" s="64"/>
    </row>
    <row r="158" spans="1:22" ht="22" thickTop="1" thickBot="1">
      <c r="A158" s="266">
        <f>A154+1</f>
        <v>37</v>
      </c>
      <c r="B158" s="73" t="s">
        <v>350</v>
      </c>
      <c r="C158" s="73" t="s">
        <v>351</v>
      </c>
      <c r="D158" s="73" t="s">
        <v>352</v>
      </c>
      <c r="E158" s="262" t="s">
        <v>353</v>
      </c>
      <c r="F158" s="262"/>
      <c r="G158" s="262" t="s">
        <v>344</v>
      </c>
      <c r="H158" s="263"/>
      <c r="I158" s="72"/>
      <c r="J158" s="57" t="s">
        <v>370</v>
      </c>
      <c r="K158" s="151"/>
      <c r="L158" s="151"/>
      <c r="M158" s="150"/>
      <c r="N158" s="2"/>
      <c r="V158" s="64"/>
    </row>
    <row r="159" spans="1:22" ht="30.5" thickBot="1">
      <c r="A159" s="267"/>
      <c r="B159" s="10" t="s">
        <v>1086</v>
      </c>
      <c r="C159" s="10" t="s">
        <v>1085</v>
      </c>
      <c r="D159" s="4">
        <v>45601</v>
      </c>
      <c r="E159" s="10"/>
      <c r="F159" s="10" t="s">
        <v>1084</v>
      </c>
      <c r="G159" s="264" t="s">
        <v>1083</v>
      </c>
      <c r="H159" s="219"/>
      <c r="I159" s="265"/>
      <c r="J159" s="55" t="s">
        <v>394</v>
      </c>
      <c r="K159" s="149"/>
      <c r="L159" s="149" t="s">
        <v>359</v>
      </c>
      <c r="M159" s="148">
        <v>708.05</v>
      </c>
      <c r="N159" s="2"/>
      <c r="V159" s="64"/>
    </row>
    <row r="160" spans="1:22" ht="21.5" thickBot="1">
      <c r="A160" s="267"/>
      <c r="B160" s="70" t="s">
        <v>360</v>
      </c>
      <c r="C160" s="70" t="s">
        <v>361</v>
      </c>
      <c r="D160" s="70" t="s">
        <v>362</v>
      </c>
      <c r="E160" s="269" t="s">
        <v>363</v>
      </c>
      <c r="F160" s="269"/>
      <c r="G160" s="259"/>
      <c r="H160" s="260"/>
      <c r="I160" s="261"/>
      <c r="J160" s="15" t="s">
        <v>371</v>
      </c>
      <c r="K160" s="147"/>
      <c r="L160" s="147"/>
      <c r="M160" s="146"/>
      <c r="N160" s="2"/>
      <c r="V160" s="64"/>
    </row>
    <row r="161" spans="1:22" ht="13" thickBot="1">
      <c r="A161" s="268"/>
      <c r="B161" s="11" t="s">
        <v>730</v>
      </c>
      <c r="C161" s="11" t="s">
        <v>1083</v>
      </c>
      <c r="D161" s="74">
        <v>45601</v>
      </c>
      <c r="E161" s="13" t="s">
        <v>367</v>
      </c>
      <c r="F161" s="14" t="s">
        <v>981</v>
      </c>
      <c r="G161" s="256"/>
      <c r="H161" s="257"/>
      <c r="I161" s="258"/>
      <c r="J161" s="15" t="s">
        <v>372</v>
      </c>
      <c r="K161" s="147"/>
      <c r="L161" s="147"/>
      <c r="M161" s="146"/>
      <c r="N161" s="2"/>
      <c r="V161" s="64"/>
    </row>
    <row r="162" spans="1:22" ht="22" thickTop="1" thickBot="1">
      <c r="A162" s="266">
        <f>A158+1</f>
        <v>38</v>
      </c>
      <c r="B162" s="73" t="s">
        <v>350</v>
      </c>
      <c r="C162" s="73" t="s">
        <v>351</v>
      </c>
      <c r="D162" s="73" t="s">
        <v>352</v>
      </c>
      <c r="E162" s="262" t="s">
        <v>353</v>
      </c>
      <c r="F162" s="262"/>
      <c r="G162" s="262" t="s">
        <v>344</v>
      </c>
      <c r="H162" s="263"/>
      <c r="I162" s="72"/>
      <c r="J162" s="57" t="s">
        <v>370</v>
      </c>
      <c r="K162" s="151"/>
      <c r="L162" s="151"/>
      <c r="M162" s="150"/>
      <c r="N162" s="2"/>
      <c r="V162" s="64"/>
    </row>
    <row r="163" spans="1:22" ht="20.5" thickBot="1">
      <c r="A163" s="267"/>
      <c r="B163" s="10" t="s">
        <v>1082</v>
      </c>
      <c r="C163" s="10" t="s">
        <v>1081</v>
      </c>
      <c r="D163" s="4">
        <v>45580</v>
      </c>
      <c r="E163" s="10"/>
      <c r="F163" s="10" t="s">
        <v>1080</v>
      </c>
      <c r="G163" s="264" t="s">
        <v>1079</v>
      </c>
      <c r="H163" s="219"/>
      <c r="I163" s="265"/>
      <c r="J163" s="55" t="s">
        <v>465</v>
      </c>
      <c r="K163" s="149"/>
      <c r="L163" s="149" t="s">
        <v>359</v>
      </c>
      <c r="M163" s="148">
        <v>200</v>
      </c>
      <c r="N163" s="2"/>
      <c r="V163" s="64"/>
    </row>
    <row r="164" spans="1:22" ht="21.5" thickBot="1">
      <c r="A164" s="267"/>
      <c r="B164" s="70" t="s">
        <v>360</v>
      </c>
      <c r="C164" s="70" t="s">
        <v>361</v>
      </c>
      <c r="D164" s="70" t="s">
        <v>362</v>
      </c>
      <c r="E164" s="269" t="s">
        <v>363</v>
      </c>
      <c r="F164" s="269"/>
      <c r="G164" s="259"/>
      <c r="H164" s="260"/>
      <c r="I164" s="261"/>
      <c r="J164" s="15" t="s">
        <v>394</v>
      </c>
      <c r="K164" s="147"/>
      <c r="L164" s="147" t="s">
        <v>359</v>
      </c>
      <c r="M164" s="146">
        <v>321</v>
      </c>
      <c r="N164" s="2"/>
      <c r="V164" s="64"/>
    </row>
    <row r="165" spans="1:22" ht="20.5" thickBot="1">
      <c r="A165" s="268"/>
      <c r="B165" s="11" t="s">
        <v>999</v>
      </c>
      <c r="C165" s="11" t="s">
        <v>1079</v>
      </c>
      <c r="D165" s="74">
        <v>45582</v>
      </c>
      <c r="E165" s="13" t="s">
        <v>367</v>
      </c>
      <c r="F165" s="14" t="s">
        <v>888</v>
      </c>
      <c r="G165" s="256"/>
      <c r="H165" s="257"/>
      <c r="I165" s="258"/>
      <c r="J165" s="15" t="s">
        <v>369</v>
      </c>
      <c r="K165" s="147"/>
      <c r="L165" s="147" t="s">
        <v>359</v>
      </c>
      <c r="M165" s="146">
        <v>120</v>
      </c>
      <c r="N165" s="2"/>
      <c r="V165" s="64"/>
    </row>
    <row r="166" spans="1:22" ht="22" thickTop="1" thickBot="1">
      <c r="A166" s="266">
        <f>A162+1</f>
        <v>39</v>
      </c>
      <c r="B166" s="73" t="s">
        <v>350</v>
      </c>
      <c r="C166" s="73" t="s">
        <v>351</v>
      </c>
      <c r="D166" s="73" t="s">
        <v>352</v>
      </c>
      <c r="E166" s="262" t="s">
        <v>353</v>
      </c>
      <c r="F166" s="262"/>
      <c r="G166" s="262" t="s">
        <v>344</v>
      </c>
      <c r="H166" s="263"/>
      <c r="I166" s="72"/>
      <c r="J166" s="57" t="s">
        <v>370</v>
      </c>
      <c r="K166" s="151"/>
      <c r="L166" s="151"/>
      <c r="M166" s="150"/>
      <c r="N166" s="2"/>
      <c r="V166" s="64"/>
    </row>
    <row r="167" spans="1:22" ht="20.5" thickBot="1">
      <c r="A167" s="267"/>
      <c r="B167" s="10" t="s">
        <v>1078</v>
      </c>
      <c r="C167" s="10" t="s">
        <v>1077</v>
      </c>
      <c r="D167" s="4">
        <v>45571</v>
      </c>
      <c r="E167" s="10"/>
      <c r="F167" s="10" t="s">
        <v>1076</v>
      </c>
      <c r="G167" s="264" t="s">
        <v>1075</v>
      </c>
      <c r="H167" s="219"/>
      <c r="I167" s="265"/>
      <c r="J167" s="55" t="s">
        <v>394</v>
      </c>
      <c r="K167" s="149"/>
      <c r="L167" s="149" t="s">
        <v>359</v>
      </c>
      <c r="M167" s="148">
        <v>720</v>
      </c>
      <c r="N167" s="2"/>
      <c r="V167" s="64"/>
    </row>
    <row r="168" spans="1:22" ht="21.5" thickBot="1">
      <c r="A168" s="267"/>
      <c r="B168" s="70" t="s">
        <v>360</v>
      </c>
      <c r="C168" s="70" t="s">
        <v>361</v>
      </c>
      <c r="D168" s="70" t="s">
        <v>362</v>
      </c>
      <c r="E168" s="269" t="s">
        <v>363</v>
      </c>
      <c r="F168" s="269"/>
      <c r="G168" s="259"/>
      <c r="H168" s="260"/>
      <c r="I168" s="261"/>
      <c r="J168" s="15" t="s">
        <v>369</v>
      </c>
      <c r="K168" s="147"/>
      <c r="L168" s="147" t="s">
        <v>359</v>
      </c>
      <c r="M168" s="146">
        <v>528</v>
      </c>
      <c r="N168" s="2"/>
      <c r="V168" s="64"/>
    </row>
    <row r="169" spans="1:22" ht="20.5" thickBot="1">
      <c r="A169" s="268"/>
      <c r="B169" s="11" t="s">
        <v>732</v>
      </c>
      <c r="C169" s="11" t="s">
        <v>1075</v>
      </c>
      <c r="D169" s="74">
        <v>45576</v>
      </c>
      <c r="E169" s="13" t="s">
        <v>367</v>
      </c>
      <c r="F169" s="14" t="s">
        <v>1074</v>
      </c>
      <c r="G169" s="256"/>
      <c r="H169" s="257"/>
      <c r="I169" s="258"/>
      <c r="J169" s="15" t="s">
        <v>372</v>
      </c>
      <c r="K169" s="147"/>
      <c r="L169" s="147"/>
      <c r="M169" s="146"/>
      <c r="N169" s="2"/>
      <c r="V169" s="64"/>
    </row>
    <row r="170" spans="1:22" ht="22" thickTop="1" thickBot="1">
      <c r="A170" s="266">
        <f>A166+1</f>
        <v>40</v>
      </c>
      <c r="B170" s="73" t="s">
        <v>350</v>
      </c>
      <c r="C170" s="73" t="s">
        <v>351</v>
      </c>
      <c r="D170" s="73" t="s">
        <v>352</v>
      </c>
      <c r="E170" s="262" t="s">
        <v>353</v>
      </c>
      <c r="F170" s="262"/>
      <c r="G170" s="262" t="s">
        <v>344</v>
      </c>
      <c r="H170" s="263"/>
      <c r="I170" s="72"/>
      <c r="J170" s="57" t="s">
        <v>370</v>
      </c>
      <c r="K170" s="151"/>
      <c r="L170" s="151"/>
      <c r="M170" s="150"/>
      <c r="N170" s="2"/>
      <c r="V170" s="64"/>
    </row>
    <row r="171" spans="1:22" ht="40.5" thickBot="1">
      <c r="A171" s="267"/>
      <c r="B171" s="10" t="s">
        <v>715</v>
      </c>
      <c r="C171" s="10" t="s">
        <v>1073</v>
      </c>
      <c r="D171" s="4">
        <v>45690</v>
      </c>
      <c r="E171" s="10"/>
      <c r="F171" s="10" t="s">
        <v>671</v>
      </c>
      <c r="G171" s="264" t="s">
        <v>1071</v>
      </c>
      <c r="H171" s="219"/>
      <c r="I171" s="265"/>
      <c r="J171" s="55" t="s">
        <v>693</v>
      </c>
      <c r="K171" s="149" t="s">
        <v>359</v>
      </c>
      <c r="L171" s="149"/>
      <c r="M171" s="148">
        <v>231</v>
      </c>
      <c r="N171" s="2"/>
      <c r="V171" s="64"/>
    </row>
    <row r="172" spans="1:22" ht="21.5" thickBot="1">
      <c r="A172" s="267"/>
      <c r="B172" s="70" t="s">
        <v>360</v>
      </c>
      <c r="C172" s="70" t="s">
        <v>361</v>
      </c>
      <c r="D172" s="70" t="s">
        <v>362</v>
      </c>
      <c r="E172" s="269" t="s">
        <v>363</v>
      </c>
      <c r="F172" s="269"/>
      <c r="G172" s="259"/>
      <c r="H172" s="260"/>
      <c r="I172" s="261"/>
      <c r="J172" s="15" t="s">
        <v>394</v>
      </c>
      <c r="K172" s="147" t="s">
        <v>359</v>
      </c>
      <c r="L172" s="147"/>
      <c r="M172" s="146">
        <v>750</v>
      </c>
      <c r="N172" s="2"/>
      <c r="V172" s="64"/>
    </row>
    <row r="173" spans="1:22" ht="30.5" thickBot="1">
      <c r="A173" s="268"/>
      <c r="B173" s="11" t="s">
        <v>1072</v>
      </c>
      <c r="C173" s="11" t="s">
        <v>1071</v>
      </c>
      <c r="D173" s="74">
        <v>45696</v>
      </c>
      <c r="E173" s="13" t="s">
        <v>367</v>
      </c>
      <c r="F173" s="14" t="s">
        <v>1070</v>
      </c>
      <c r="G173" s="256"/>
      <c r="H173" s="257"/>
      <c r="I173" s="258"/>
      <c r="J173" s="15" t="s">
        <v>372</v>
      </c>
      <c r="K173" s="147"/>
      <c r="L173" s="147"/>
      <c r="M173" s="146"/>
      <c r="N173" s="2"/>
      <c r="V173" s="64"/>
    </row>
    <row r="174" spans="1:22" ht="22" thickTop="1" thickBot="1">
      <c r="A174" s="266">
        <f>A170+1</f>
        <v>41</v>
      </c>
      <c r="B174" s="73" t="s">
        <v>350</v>
      </c>
      <c r="C174" s="73" t="s">
        <v>351</v>
      </c>
      <c r="D174" s="73" t="s">
        <v>352</v>
      </c>
      <c r="E174" s="262" t="s">
        <v>353</v>
      </c>
      <c r="F174" s="262"/>
      <c r="G174" s="262" t="s">
        <v>344</v>
      </c>
      <c r="H174" s="263"/>
      <c r="I174" s="72"/>
      <c r="J174" s="57" t="s">
        <v>370</v>
      </c>
      <c r="K174" s="151"/>
      <c r="L174" s="151"/>
      <c r="M174" s="150"/>
      <c r="N174" s="2"/>
      <c r="V174" s="64"/>
    </row>
    <row r="175" spans="1:22" ht="50.5" thickBot="1">
      <c r="A175" s="267"/>
      <c r="B175" s="10" t="s">
        <v>1069</v>
      </c>
      <c r="C175" s="10" t="s">
        <v>1066</v>
      </c>
      <c r="D175" s="4">
        <v>45607</v>
      </c>
      <c r="E175" s="10"/>
      <c r="F175" s="10" t="s">
        <v>1065</v>
      </c>
      <c r="G175" s="264" t="s">
        <v>1064</v>
      </c>
      <c r="H175" s="219"/>
      <c r="I175" s="265"/>
      <c r="J175" s="55" t="s">
        <v>693</v>
      </c>
      <c r="K175" s="149"/>
      <c r="L175" s="149" t="s">
        <v>359</v>
      </c>
      <c r="M175" s="148">
        <v>2771</v>
      </c>
      <c r="N175" s="2"/>
      <c r="O175" s="61"/>
      <c r="V175" s="64" t="str">
        <f>G175</f>
        <v>Rheineland-Pfalzische Technische Universitat</v>
      </c>
    </row>
    <row r="176" spans="1:22" ht="21.5" thickBot="1">
      <c r="A176" s="267"/>
      <c r="B176" s="70" t="s">
        <v>360</v>
      </c>
      <c r="C176" s="70" t="s">
        <v>361</v>
      </c>
      <c r="D176" s="70" t="s">
        <v>362</v>
      </c>
      <c r="E176" s="269" t="s">
        <v>363</v>
      </c>
      <c r="F176" s="269"/>
      <c r="G176" s="259"/>
      <c r="H176" s="260"/>
      <c r="I176" s="261"/>
      <c r="J176" s="55" t="s">
        <v>394</v>
      </c>
      <c r="K176" s="149"/>
      <c r="L176" s="149" t="s">
        <v>359</v>
      </c>
      <c r="M176" s="148">
        <v>358.05</v>
      </c>
      <c r="N176" s="2"/>
      <c r="V176" s="64"/>
    </row>
    <row r="177" spans="1:22" ht="20.5" thickBot="1">
      <c r="A177" s="268"/>
      <c r="B177" s="11" t="s">
        <v>977</v>
      </c>
      <c r="C177" s="11" t="s">
        <v>1064</v>
      </c>
      <c r="D177" s="74">
        <v>45611</v>
      </c>
      <c r="E177" s="13" t="s">
        <v>367</v>
      </c>
      <c r="F177" s="14" t="s">
        <v>1068</v>
      </c>
      <c r="G177" s="256"/>
      <c r="H177" s="257"/>
      <c r="I177" s="258"/>
      <c r="J177" s="15" t="s">
        <v>369</v>
      </c>
      <c r="K177" s="147"/>
      <c r="L177" s="147" t="s">
        <v>359</v>
      </c>
      <c r="M177" s="146">
        <v>339.89</v>
      </c>
      <c r="N177" s="2"/>
      <c r="V177" s="64"/>
    </row>
    <row r="178" spans="1:22" ht="22" thickTop="1" thickBot="1">
      <c r="A178" s="266">
        <f>A174+1</f>
        <v>42</v>
      </c>
      <c r="B178" s="73" t="s">
        <v>350</v>
      </c>
      <c r="C178" s="73" t="s">
        <v>351</v>
      </c>
      <c r="D178" s="73" t="s">
        <v>352</v>
      </c>
      <c r="E178" s="262" t="s">
        <v>353</v>
      </c>
      <c r="F178" s="262"/>
      <c r="G178" s="262" t="s">
        <v>344</v>
      </c>
      <c r="H178" s="263"/>
      <c r="I178" s="72"/>
      <c r="J178" s="57" t="s">
        <v>370</v>
      </c>
      <c r="K178" s="151"/>
      <c r="L178" s="151"/>
      <c r="M178" s="150"/>
      <c r="N178" s="2"/>
      <c r="V178" s="64"/>
    </row>
    <row r="179" spans="1:22" ht="50.5" thickBot="1">
      <c r="A179" s="267"/>
      <c r="B179" s="10" t="s">
        <v>1067</v>
      </c>
      <c r="C179" s="10" t="s">
        <v>1066</v>
      </c>
      <c r="D179" s="4">
        <v>45607</v>
      </c>
      <c r="E179" s="10"/>
      <c r="F179" s="10" t="s">
        <v>1065</v>
      </c>
      <c r="G179" s="264" t="s">
        <v>1064</v>
      </c>
      <c r="H179" s="219"/>
      <c r="I179" s="265"/>
      <c r="J179" s="55" t="s">
        <v>693</v>
      </c>
      <c r="K179" s="149"/>
      <c r="L179" s="149" t="s">
        <v>359</v>
      </c>
      <c r="M179" s="148">
        <v>2335.1999999999998</v>
      </c>
      <c r="N179" s="2"/>
      <c r="V179" s="64" t="str">
        <f>G179</f>
        <v>Rheineland-Pfalzische Technische Universitat</v>
      </c>
    </row>
    <row r="180" spans="1:22" ht="21.5" thickBot="1">
      <c r="A180" s="267"/>
      <c r="B180" s="70" t="s">
        <v>360</v>
      </c>
      <c r="C180" s="70" t="s">
        <v>361</v>
      </c>
      <c r="D180" s="70" t="s">
        <v>362</v>
      </c>
      <c r="E180" s="269" t="s">
        <v>363</v>
      </c>
      <c r="F180" s="269"/>
      <c r="G180" s="259"/>
      <c r="H180" s="260"/>
      <c r="I180" s="261"/>
      <c r="J180" s="15" t="s">
        <v>394</v>
      </c>
      <c r="K180" s="147"/>
      <c r="L180" s="147" t="s">
        <v>359</v>
      </c>
      <c r="M180" s="146">
        <v>385.05</v>
      </c>
      <c r="N180" s="2"/>
      <c r="V180" s="64"/>
    </row>
    <row r="181" spans="1:22" ht="20.5" thickBot="1">
      <c r="A181" s="268"/>
      <c r="B181" s="11" t="s">
        <v>732</v>
      </c>
      <c r="C181" s="11" t="s">
        <v>1064</v>
      </c>
      <c r="D181" s="74">
        <v>45611</v>
      </c>
      <c r="E181" s="13" t="s">
        <v>367</v>
      </c>
      <c r="F181" s="14" t="s">
        <v>1063</v>
      </c>
      <c r="G181" s="256"/>
      <c r="H181" s="257"/>
      <c r="I181" s="258"/>
      <c r="J181" s="15" t="s">
        <v>369</v>
      </c>
      <c r="K181" s="147"/>
      <c r="L181" s="147" t="s">
        <v>359</v>
      </c>
      <c r="M181" s="146">
        <v>339.89</v>
      </c>
      <c r="N181" s="2"/>
      <c r="V181" s="64"/>
    </row>
    <row r="182" spans="1:22" ht="24" customHeight="1" thickTop="1" thickBot="1">
      <c r="A182" s="266">
        <f>A178+1</f>
        <v>43</v>
      </c>
      <c r="B182" s="73" t="s">
        <v>350</v>
      </c>
      <c r="C182" s="73" t="s">
        <v>351</v>
      </c>
      <c r="D182" s="73" t="s">
        <v>352</v>
      </c>
      <c r="E182" s="262" t="s">
        <v>353</v>
      </c>
      <c r="F182" s="262"/>
      <c r="G182" s="262" t="s">
        <v>344</v>
      </c>
      <c r="H182" s="263"/>
      <c r="I182" s="72"/>
      <c r="J182" s="57" t="s">
        <v>370</v>
      </c>
      <c r="K182" s="151"/>
      <c r="L182" s="151"/>
      <c r="M182" s="150"/>
      <c r="N182" s="2"/>
      <c r="V182" s="64"/>
    </row>
    <row r="183" spans="1:22" ht="34.5" customHeight="1" thickBot="1">
      <c r="A183" s="267"/>
      <c r="B183" s="10" t="s">
        <v>1018</v>
      </c>
      <c r="C183" s="10" t="s">
        <v>1062</v>
      </c>
      <c r="D183" s="4">
        <v>45564</v>
      </c>
      <c r="E183" s="10"/>
      <c r="F183" s="10" t="s">
        <v>1061</v>
      </c>
      <c r="G183" s="264" t="s">
        <v>1060</v>
      </c>
      <c r="H183" s="219"/>
      <c r="I183" s="265"/>
      <c r="J183" s="55" t="s">
        <v>394</v>
      </c>
      <c r="K183" s="149"/>
      <c r="L183" s="149" t="s">
        <v>359</v>
      </c>
      <c r="M183" s="148">
        <v>220</v>
      </c>
      <c r="N183" s="2"/>
      <c r="V183" s="64" t="str">
        <f>G183</f>
        <v>Purdue University</v>
      </c>
    </row>
    <row r="184" spans="1:22" ht="21.5" thickBot="1">
      <c r="A184" s="267"/>
      <c r="B184" s="70" t="s">
        <v>360</v>
      </c>
      <c r="C184" s="70" t="s">
        <v>361</v>
      </c>
      <c r="D184" s="70" t="s">
        <v>362</v>
      </c>
      <c r="E184" s="269" t="s">
        <v>363</v>
      </c>
      <c r="F184" s="269"/>
      <c r="G184" s="259"/>
      <c r="H184" s="260"/>
      <c r="I184" s="261"/>
      <c r="J184" s="15" t="s">
        <v>369</v>
      </c>
      <c r="K184" s="147"/>
      <c r="L184" s="147" t="s">
        <v>359</v>
      </c>
      <c r="M184" s="146">
        <v>63</v>
      </c>
      <c r="N184" s="2"/>
      <c r="V184" s="64"/>
    </row>
    <row r="185" spans="1:22" ht="13" thickBot="1">
      <c r="A185" s="268"/>
      <c r="B185" s="12" t="s">
        <v>1015</v>
      </c>
      <c r="C185" s="12" t="s">
        <v>1060</v>
      </c>
      <c r="D185" s="74">
        <v>45566</v>
      </c>
      <c r="E185" s="26" t="s">
        <v>367</v>
      </c>
      <c r="F185" s="27" t="s">
        <v>1059</v>
      </c>
      <c r="G185" s="256"/>
      <c r="H185" s="257"/>
      <c r="I185" s="258"/>
      <c r="J185" s="23" t="s">
        <v>372</v>
      </c>
      <c r="K185" s="168"/>
      <c r="L185" s="168"/>
      <c r="M185" s="167"/>
      <c r="N185" s="2"/>
      <c r="V185" s="64"/>
    </row>
    <row r="186" spans="1:22" ht="22" thickTop="1" thickBot="1">
      <c r="A186" s="266">
        <f>A182+1</f>
        <v>44</v>
      </c>
      <c r="B186" s="73" t="s">
        <v>350</v>
      </c>
      <c r="C186" s="73" t="s">
        <v>351</v>
      </c>
      <c r="D186" s="73" t="s">
        <v>352</v>
      </c>
      <c r="E186" s="262" t="s">
        <v>353</v>
      </c>
      <c r="F186" s="262"/>
      <c r="G186" s="262" t="s">
        <v>344</v>
      </c>
      <c r="H186" s="263"/>
      <c r="I186" s="72"/>
      <c r="J186" s="57" t="s">
        <v>370</v>
      </c>
      <c r="K186" s="151"/>
      <c r="L186" s="151"/>
      <c r="M186" s="150"/>
      <c r="N186" s="2"/>
      <c r="V186" s="64"/>
    </row>
    <row r="187" spans="1:22" ht="75.5" thickBot="1">
      <c r="A187" s="267"/>
      <c r="B187" s="10" t="s">
        <v>1058</v>
      </c>
      <c r="C187" s="10" t="s">
        <v>1057</v>
      </c>
      <c r="D187" s="4">
        <v>45607</v>
      </c>
      <c r="E187" s="10"/>
      <c r="F187" s="10" t="s">
        <v>1056</v>
      </c>
      <c r="G187" s="264" t="s">
        <v>1055</v>
      </c>
      <c r="H187" s="219"/>
      <c r="I187" s="265"/>
      <c r="J187" s="55" t="s">
        <v>465</v>
      </c>
      <c r="K187" s="149"/>
      <c r="L187" s="149" t="s">
        <v>359</v>
      </c>
      <c r="M187" s="148">
        <v>50</v>
      </c>
      <c r="N187" s="2"/>
      <c r="V187" s="64" t="str">
        <f>G187</f>
        <v>National Research Institute for Marine Geology and Geoecology</v>
      </c>
    </row>
    <row r="188" spans="1:22" ht="21.5" thickBot="1">
      <c r="A188" s="267"/>
      <c r="B188" s="70" t="s">
        <v>360</v>
      </c>
      <c r="C188" s="70" t="s">
        <v>361</v>
      </c>
      <c r="D188" s="70" t="s">
        <v>362</v>
      </c>
      <c r="E188" s="269" t="s">
        <v>363</v>
      </c>
      <c r="F188" s="269"/>
      <c r="G188" s="259"/>
      <c r="H188" s="260"/>
      <c r="I188" s="261"/>
      <c r="J188" s="15" t="s">
        <v>693</v>
      </c>
      <c r="K188" s="147"/>
      <c r="L188" s="147" t="s">
        <v>359</v>
      </c>
      <c r="M188" s="146">
        <v>1024.25</v>
      </c>
      <c r="N188" s="2"/>
      <c r="V188" s="64"/>
    </row>
    <row r="189" spans="1:22" ht="30.5" thickBot="1">
      <c r="A189" s="268"/>
      <c r="B189" s="11" t="s">
        <v>730</v>
      </c>
      <c r="C189" s="11" t="s">
        <v>1055</v>
      </c>
      <c r="D189" s="74">
        <v>45611</v>
      </c>
      <c r="E189" s="13" t="s">
        <v>367</v>
      </c>
      <c r="F189" s="14" t="s">
        <v>935</v>
      </c>
      <c r="G189" s="256"/>
      <c r="H189" s="257"/>
      <c r="I189" s="258"/>
      <c r="J189" s="15" t="s">
        <v>394</v>
      </c>
      <c r="K189" s="147"/>
      <c r="L189" s="147" t="s">
        <v>359</v>
      </c>
      <c r="M189" s="146">
        <v>776</v>
      </c>
      <c r="N189" s="2"/>
      <c r="V189" s="64"/>
    </row>
    <row r="190" spans="1:22" ht="22" thickTop="1" thickBot="1">
      <c r="A190" s="266">
        <f>A186+1</f>
        <v>45</v>
      </c>
      <c r="B190" s="73" t="s">
        <v>350</v>
      </c>
      <c r="C190" s="73" t="s">
        <v>351</v>
      </c>
      <c r="D190" s="73" t="s">
        <v>352</v>
      </c>
      <c r="E190" s="262" t="s">
        <v>353</v>
      </c>
      <c r="F190" s="262"/>
      <c r="G190" s="262" t="s">
        <v>344</v>
      </c>
      <c r="H190" s="263"/>
      <c r="I190" s="72"/>
      <c r="J190" s="57" t="s">
        <v>370</v>
      </c>
      <c r="K190" s="151"/>
      <c r="L190" s="151"/>
      <c r="M190" s="150"/>
      <c r="N190" s="2"/>
      <c r="V190" s="64"/>
    </row>
    <row r="191" spans="1:22" ht="13" thickBot="1">
      <c r="A191" s="267"/>
      <c r="B191" s="10" t="s">
        <v>1054</v>
      </c>
      <c r="C191" s="10"/>
      <c r="D191" s="4"/>
      <c r="E191" s="10"/>
      <c r="F191" s="10"/>
      <c r="G191" s="264"/>
      <c r="H191" s="219"/>
      <c r="I191" s="265"/>
      <c r="J191" s="55" t="s">
        <v>369</v>
      </c>
      <c r="K191" s="149"/>
      <c r="L191" s="149" t="s">
        <v>359</v>
      </c>
      <c r="M191" s="148">
        <v>576</v>
      </c>
      <c r="N191" s="2"/>
      <c r="V191" s="64">
        <f>G191</f>
        <v>0</v>
      </c>
    </row>
    <row r="192" spans="1:22" ht="21.5" thickBot="1">
      <c r="A192" s="267"/>
      <c r="B192" s="70" t="s">
        <v>360</v>
      </c>
      <c r="C192" s="70" t="s">
        <v>361</v>
      </c>
      <c r="D192" s="70" t="s">
        <v>362</v>
      </c>
      <c r="E192" s="269" t="s">
        <v>363</v>
      </c>
      <c r="F192" s="269"/>
      <c r="G192" s="259"/>
      <c r="H192" s="260"/>
      <c r="I192" s="261"/>
      <c r="J192" s="15" t="s">
        <v>371</v>
      </c>
      <c r="K192" s="147"/>
      <c r="L192" s="147"/>
      <c r="M192" s="146"/>
      <c r="N192" s="2"/>
      <c r="V192" s="64"/>
    </row>
    <row r="193" spans="1:22" ht="13" thickBot="1">
      <c r="A193" s="268"/>
      <c r="B193" s="11"/>
      <c r="C193" s="11"/>
      <c r="D193" s="12"/>
      <c r="E193" s="13" t="s">
        <v>367</v>
      </c>
      <c r="F193" s="14"/>
      <c r="G193" s="256"/>
      <c r="H193" s="257"/>
      <c r="I193" s="258"/>
      <c r="J193" s="15" t="s">
        <v>372</v>
      </c>
      <c r="K193" s="147"/>
      <c r="L193" s="147"/>
      <c r="M193" s="146"/>
      <c r="N193" s="2"/>
      <c r="V193" s="64"/>
    </row>
    <row r="194" spans="1:22" ht="22" thickTop="1" thickBot="1">
      <c r="A194" s="266">
        <f>A190+1</f>
        <v>46</v>
      </c>
      <c r="B194" s="73" t="s">
        <v>350</v>
      </c>
      <c r="C194" s="73" t="s">
        <v>351</v>
      </c>
      <c r="D194" s="73" t="s">
        <v>352</v>
      </c>
      <c r="E194" s="262" t="s">
        <v>353</v>
      </c>
      <c r="F194" s="262"/>
      <c r="G194" s="262" t="s">
        <v>344</v>
      </c>
      <c r="H194" s="263"/>
      <c r="I194" s="72"/>
      <c r="J194" s="57" t="s">
        <v>370</v>
      </c>
      <c r="K194" s="151"/>
      <c r="L194" s="151"/>
      <c r="M194" s="150"/>
      <c r="N194" s="2"/>
      <c r="V194" s="64"/>
    </row>
    <row r="195" spans="1:22" ht="50.5" thickBot="1">
      <c r="A195" s="267"/>
      <c r="B195" s="10" t="s">
        <v>1053</v>
      </c>
      <c r="C195" s="10" t="s">
        <v>1052</v>
      </c>
      <c r="D195" s="4">
        <v>45694</v>
      </c>
      <c r="E195" s="10"/>
      <c r="F195" s="10" t="s">
        <v>1051</v>
      </c>
      <c r="G195" s="264" t="s">
        <v>1049</v>
      </c>
      <c r="H195" s="219"/>
      <c r="I195" s="265"/>
      <c r="J195" s="55" t="s">
        <v>693</v>
      </c>
      <c r="K195" s="149"/>
      <c r="L195" s="149" t="s">
        <v>359</v>
      </c>
      <c r="M195" s="148">
        <v>386.94</v>
      </c>
      <c r="N195" s="2"/>
      <c r="V195" s="64" t="str">
        <f>G195</f>
        <v>University of Georgia</v>
      </c>
    </row>
    <row r="196" spans="1:22" ht="21.5" thickBot="1">
      <c r="A196" s="267"/>
      <c r="B196" s="70" t="s">
        <v>360</v>
      </c>
      <c r="C196" s="70" t="s">
        <v>361</v>
      </c>
      <c r="D196" s="70" t="s">
        <v>362</v>
      </c>
      <c r="E196" s="269" t="s">
        <v>363</v>
      </c>
      <c r="F196" s="269"/>
      <c r="G196" s="259"/>
      <c r="H196" s="260"/>
      <c r="I196" s="261"/>
      <c r="J196" s="15" t="s">
        <v>428</v>
      </c>
      <c r="K196" s="147"/>
      <c r="L196" s="147" t="s">
        <v>359</v>
      </c>
      <c r="M196" s="146">
        <v>162.37</v>
      </c>
      <c r="N196" s="2"/>
      <c r="V196" s="64"/>
    </row>
    <row r="197" spans="1:22" ht="20.5" thickBot="1">
      <c r="A197" s="268"/>
      <c r="B197" s="11" t="s">
        <v>1050</v>
      </c>
      <c r="C197" s="11" t="s">
        <v>1049</v>
      </c>
      <c r="D197" s="74">
        <v>45695</v>
      </c>
      <c r="E197" s="13" t="s">
        <v>367</v>
      </c>
      <c r="F197" s="14" t="s">
        <v>1048</v>
      </c>
      <c r="G197" s="256"/>
      <c r="H197" s="257"/>
      <c r="I197" s="258"/>
      <c r="J197" s="15" t="s">
        <v>394</v>
      </c>
      <c r="K197" s="147"/>
      <c r="L197" s="147" t="s">
        <v>359</v>
      </c>
      <c r="M197" s="146">
        <v>310.39999999999998</v>
      </c>
      <c r="N197" s="2"/>
      <c r="V197" s="64"/>
    </row>
    <row r="198" spans="1:22" ht="22" thickTop="1" thickBot="1">
      <c r="A198" s="266">
        <f>A194+1</f>
        <v>47</v>
      </c>
      <c r="B198" s="73" t="s">
        <v>350</v>
      </c>
      <c r="C198" s="73" t="s">
        <v>351</v>
      </c>
      <c r="D198" s="73" t="s">
        <v>352</v>
      </c>
      <c r="E198" s="262" t="s">
        <v>353</v>
      </c>
      <c r="F198" s="262"/>
      <c r="G198" s="262" t="s">
        <v>344</v>
      </c>
      <c r="H198" s="263"/>
      <c r="I198" s="72"/>
      <c r="J198" s="57" t="s">
        <v>370</v>
      </c>
      <c r="K198" s="151"/>
      <c r="L198" s="151"/>
      <c r="M198" s="150"/>
      <c r="N198" s="2"/>
      <c r="V198" s="64"/>
    </row>
    <row r="199" spans="1:22" ht="25.5" thickBot="1">
      <c r="A199" s="267"/>
      <c r="B199" s="10" t="s">
        <v>1043</v>
      </c>
      <c r="C199" s="10" t="s">
        <v>1047</v>
      </c>
      <c r="D199" s="4">
        <v>45702</v>
      </c>
      <c r="E199" s="10"/>
      <c r="F199" s="10" t="s">
        <v>1046</v>
      </c>
      <c r="G199" s="264" t="s">
        <v>1045</v>
      </c>
      <c r="H199" s="219"/>
      <c r="I199" s="265"/>
      <c r="J199" s="55" t="s">
        <v>693</v>
      </c>
      <c r="K199" s="149"/>
      <c r="L199" s="149" t="s">
        <v>359</v>
      </c>
      <c r="M199" s="148">
        <v>280.61</v>
      </c>
      <c r="N199" s="2"/>
      <c r="V199" s="64" t="str">
        <f>G199</f>
        <v>Utah State University</v>
      </c>
    </row>
    <row r="200" spans="1:22" ht="21.5" thickBot="1">
      <c r="A200" s="267"/>
      <c r="B200" s="70" t="s">
        <v>360</v>
      </c>
      <c r="C200" s="70" t="s">
        <v>361</v>
      </c>
      <c r="D200" s="70" t="s">
        <v>362</v>
      </c>
      <c r="E200" s="269" t="s">
        <v>363</v>
      </c>
      <c r="F200" s="269"/>
      <c r="G200" s="259"/>
      <c r="H200" s="260"/>
      <c r="I200" s="261"/>
      <c r="J200" s="15" t="s">
        <v>428</v>
      </c>
      <c r="K200" s="147"/>
      <c r="L200" s="147" t="s">
        <v>359</v>
      </c>
      <c r="M200" s="146">
        <v>214.65</v>
      </c>
      <c r="N200" s="2"/>
      <c r="V200" s="64"/>
    </row>
    <row r="201" spans="1:22" ht="13" thickBot="1">
      <c r="A201" s="268"/>
      <c r="B201" s="11" t="s">
        <v>732</v>
      </c>
      <c r="C201" s="11" t="s">
        <v>1045</v>
      </c>
      <c r="D201" s="74">
        <v>45702</v>
      </c>
      <c r="E201" s="13" t="s">
        <v>367</v>
      </c>
      <c r="F201" s="14" t="s">
        <v>1044</v>
      </c>
      <c r="G201" s="256"/>
      <c r="H201" s="257"/>
      <c r="I201" s="258"/>
      <c r="J201" s="15" t="s">
        <v>369</v>
      </c>
      <c r="K201" s="147"/>
      <c r="L201" s="147" t="s">
        <v>359</v>
      </c>
      <c r="M201" s="146">
        <v>60</v>
      </c>
      <c r="N201" s="2"/>
      <c r="V201" s="64"/>
    </row>
    <row r="202" spans="1:22" ht="22" thickTop="1" thickBot="1">
      <c r="A202" s="266">
        <f>A198+1</f>
        <v>48</v>
      </c>
      <c r="B202" s="73" t="s">
        <v>350</v>
      </c>
      <c r="C202" s="73" t="s">
        <v>351</v>
      </c>
      <c r="D202" s="73" t="s">
        <v>352</v>
      </c>
      <c r="E202" s="262" t="s">
        <v>353</v>
      </c>
      <c r="F202" s="262"/>
      <c r="G202" s="262" t="s">
        <v>344</v>
      </c>
      <c r="H202" s="263"/>
      <c r="I202" s="72"/>
      <c r="J202" s="57" t="s">
        <v>370</v>
      </c>
      <c r="K202" s="151"/>
      <c r="L202" s="151"/>
      <c r="M202" s="150"/>
      <c r="N202" s="2"/>
      <c r="V202" s="64"/>
    </row>
    <row r="203" spans="1:22" ht="30.5" thickBot="1">
      <c r="A203" s="267"/>
      <c r="B203" s="10" t="s">
        <v>1043</v>
      </c>
      <c r="C203" s="10" t="s">
        <v>1042</v>
      </c>
      <c r="D203" s="4">
        <v>45593</v>
      </c>
      <c r="E203" s="10"/>
      <c r="F203" s="10" t="s">
        <v>1041</v>
      </c>
      <c r="G203" s="264" t="s">
        <v>1040</v>
      </c>
      <c r="H203" s="219"/>
      <c r="I203" s="265"/>
      <c r="J203" s="55" t="s">
        <v>465</v>
      </c>
      <c r="K203" s="149"/>
      <c r="L203" s="149" t="s">
        <v>359</v>
      </c>
      <c r="M203" s="148">
        <v>262</v>
      </c>
      <c r="N203" s="2"/>
      <c r="O203" s="169"/>
      <c r="V203" s="64" t="str">
        <f>G203</f>
        <v>Kyushu University</v>
      </c>
    </row>
    <row r="204" spans="1:22" ht="21.5" thickBot="1">
      <c r="A204" s="267"/>
      <c r="B204" s="70" t="s">
        <v>360</v>
      </c>
      <c r="C204" s="70" t="s">
        <v>361</v>
      </c>
      <c r="D204" s="70" t="s">
        <v>362</v>
      </c>
      <c r="E204" s="269" t="s">
        <v>363</v>
      </c>
      <c r="F204" s="269"/>
      <c r="G204" s="259"/>
      <c r="H204" s="260"/>
      <c r="I204" s="261"/>
      <c r="J204" s="55" t="s">
        <v>693</v>
      </c>
      <c r="K204" s="149"/>
      <c r="L204" s="149" t="s">
        <v>359</v>
      </c>
      <c r="M204" s="148">
        <v>1204</v>
      </c>
      <c r="N204" s="2"/>
      <c r="V204" s="64"/>
    </row>
    <row r="205" spans="1:22" ht="13" thickBot="1">
      <c r="A205" s="268"/>
      <c r="B205" s="11" t="s">
        <v>732</v>
      </c>
      <c r="C205" s="11" t="s">
        <v>1040</v>
      </c>
      <c r="D205" s="74">
        <v>45596</v>
      </c>
      <c r="E205" s="13" t="s">
        <v>367</v>
      </c>
      <c r="F205" s="14" t="s">
        <v>1039</v>
      </c>
      <c r="G205" s="256"/>
      <c r="H205" s="257"/>
      <c r="I205" s="258"/>
      <c r="J205" s="15" t="s">
        <v>394</v>
      </c>
      <c r="K205" s="147"/>
      <c r="L205" s="147" t="s">
        <v>359</v>
      </c>
      <c r="M205" s="146">
        <v>380</v>
      </c>
      <c r="N205" s="2"/>
      <c r="V205" s="64"/>
    </row>
    <row r="206" spans="1:22" ht="22" thickTop="1" thickBot="1">
      <c r="A206" s="266">
        <f>A202+1</f>
        <v>49</v>
      </c>
      <c r="B206" s="73" t="s">
        <v>350</v>
      </c>
      <c r="C206" s="73" t="s">
        <v>351</v>
      </c>
      <c r="D206" s="73" t="s">
        <v>352</v>
      </c>
      <c r="E206" s="262" t="s">
        <v>353</v>
      </c>
      <c r="F206" s="262"/>
      <c r="G206" s="262" t="s">
        <v>344</v>
      </c>
      <c r="H206" s="263"/>
      <c r="I206" s="72"/>
      <c r="J206" s="57" t="s">
        <v>370</v>
      </c>
      <c r="K206" s="151"/>
      <c r="L206" s="151"/>
      <c r="M206" s="150"/>
      <c r="N206" s="2"/>
      <c r="V206" s="64"/>
    </row>
    <row r="207" spans="1:22" ht="38" thickBot="1">
      <c r="A207" s="267"/>
      <c r="B207" s="10" t="s">
        <v>1038</v>
      </c>
      <c r="C207" s="10" t="s">
        <v>1037</v>
      </c>
      <c r="D207" s="4">
        <v>45684</v>
      </c>
      <c r="E207" s="10"/>
      <c r="F207" s="10" t="s">
        <v>1036</v>
      </c>
      <c r="G207" s="264" t="s">
        <v>1035</v>
      </c>
      <c r="H207" s="219"/>
      <c r="I207" s="265"/>
      <c r="J207" s="55" t="s">
        <v>693</v>
      </c>
      <c r="K207" s="149"/>
      <c r="L207" s="149" t="s">
        <v>359</v>
      </c>
      <c r="M207" s="148">
        <v>607.52</v>
      </c>
      <c r="N207" s="2"/>
      <c r="V207" s="64" t="str">
        <f>G207</f>
        <v>U.S. Science Support Program</v>
      </c>
    </row>
    <row r="208" spans="1:22" ht="21.5" thickBot="1">
      <c r="A208" s="267"/>
      <c r="B208" s="70" t="s">
        <v>360</v>
      </c>
      <c r="C208" s="70" t="s">
        <v>361</v>
      </c>
      <c r="D208" s="70" t="s">
        <v>362</v>
      </c>
      <c r="E208" s="269" t="s">
        <v>363</v>
      </c>
      <c r="F208" s="269"/>
      <c r="G208" s="259"/>
      <c r="H208" s="260"/>
      <c r="I208" s="261"/>
      <c r="J208" s="15" t="s">
        <v>428</v>
      </c>
      <c r="K208" s="147"/>
      <c r="L208" s="147" t="s">
        <v>359</v>
      </c>
      <c r="M208" s="146">
        <v>203.99</v>
      </c>
      <c r="N208" s="2"/>
      <c r="V208" s="64"/>
    </row>
    <row r="209" spans="1:22" ht="20.5" thickBot="1">
      <c r="A209" s="268"/>
      <c r="B209" s="11" t="s">
        <v>730</v>
      </c>
      <c r="C209" s="11" t="s">
        <v>1035</v>
      </c>
      <c r="D209" s="74">
        <v>45686</v>
      </c>
      <c r="E209" s="13" t="s">
        <v>367</v>
      </c>
      <c r="F209" s="14" t="s">
        <v>1034</v>
      </c>
      <c r="G209" s="256"/>
      <c r="H209" s="257"/>
      <c r="I209" s="258"/>
      <c r="J209" s="15" t="s">
        <v>394</v>
      </c>
      <c r="K209" s="147"/>
      <c r="L209" s="147" t="s">
        <v>359</v>
      </c>
      <c r="M209" s="146">
        <v>594</v>
      </c>
      <c r="N209" s="2"/>
      <c r="V209" s="64"/>
    </row>
    <row r="210" spans="1:22" ht="22" thickTop="1" thickBot="1">
      <c r="A210" s="266">
        <f>A206+1</f>
        <v>50</v>
      </c>
      <c r="B210" s="73" t="s">
        <v>350</v>
      </c>
      <c r="C210" s="73" t="s">
        <v>351</v>
      </c>
      <c r="D210" s="73" t="s">
        <v>352</v>
      </c>
      <c r="E210" s="262" t="s">
        <v>353</v>
      </c>
      <c r="F210" s="262"/>
      <c r="G210" s="262" t="s">
        <v>344</v>
      </c>
      <c r="H210" s="263"/>
      <c r="I210" s="72"/>
      <c r="J210" s="57" t="s">
        <v>370</v>
      </c>
      <c r="K210" s="151"/>
      <c r="L210" s="151"/>
      <c r="M210" s="150"/>
      <c r="N210" s="2"/>
      <c r="V210" s="64"/>
    </row>
    <row r="211" spans="1:22" ht="13" thickBot="1">
      <c r="A211" s="267"/>
      <c r="B211" s="10" t="s">
        <v>1033</v>
      </c>
      <c r="C211" s="10"/>
      <c r="D211" s="4"/>
      <c r="E211" s="10"/>
      <c r="F211" s="10"/>
      <c r="G211" s="264"/>
      <c r="H211" s="219"/>
      <c r="I211" s="265"/>
      <c r="J211" s="55" t="s">
        <v>369</v>
      </c>
      <c r="K211" s="149"/>
      <c r="L211" s="149" t="s">
        <v>359</v>
      </c>
      <c r="M211" s="148">
        <v>133</v>
      </c>
      <c r="N211" s="2"/>
      <c r="V211" s="64">
        <f>G211</f>
        <v>0</v>
      </c>
    </row>
    <row r="212" spans="1:22" ht="21.5" thickBot="1">
      <c r="A212" s="267"/>
      <c r="B212" s="70" t="s">
        <v>360</v>
      </c>
      <c r="C212" s="70" t="s">
        <v>361</v>
      </c>
      <c r="D212" s="70" t="s">
        <v>362</v>
      </c>
      <c r="E212" s="269" t="s">
        <v>363</v>
      </c>
      <c r="F212" s="269"/>
      <c r="G212" s="259"/>
      <c r="H212" s="260"/>
      <c r="I212" s="261"/>
      <c r="J212" s="15" t="s">
        <v>371</v>
      </c>
      <c r="K212" s="147"/>
      <c r="L212" s="147"/>
      <c r="M212" s="146"/>
      <c r="N212" s="2"/>
      <c r="V212" s="64"/>
    </row>
    <row r="213" spans="1:22" ht="13" thickBot="1">
      <c r="A213" s="268"/>
      <c r="B213" s="11"/>
      <c r="C213" s="11"/>
      <c r="D213" s="12"/>
      <c r="E213" s="13" t="s">
        <v>367</v>
      </c>
      <c r="F213" s="14"/>
      <c r="G213" s="256"/>
      <c r="H213" s="257"/>
      <c r="I213" s="258"/>
      <c r="J213" s="15" t="s">
        <v>372</v>
      </c>
      <c r="K213" s="147"/>
      <c r="L213" s="147"/>
      <c r="M213" s="146"/>
      <c r="N213" s="2"/>
      <c r="V213" s="64"/>
    </row>
    <row r="214" spans="1:22" ht="22" thickTop="1" thickBot="1">
      <c r="A214" s="266">
        <f>A210+1</f>
        <v>51</v>
      </c>
      <c r="B214" s="73" t="s">
        <v>350</v>
      </c>
      <c r="C214" s="73" t="s">
        <v>351</v>
      </c>
      <c r="D214" s="73" t="s">
        <v>352</v>
      </c>
      <c r="E214" s="262" t="s">
        <v>353</v>
      </c>
      <c r="F214" s="262"/>
      <c r="G214" s="262" t="s">
        <v>344</v>
      </c>
      <c r="H214" s="263"/>
      <c r="I214" s="72"/>
      <c r="J214" s="57" t="s">
        <v>370</v>
      </c>
      <c r="K214" s="151"/>
      <c r="L214" s="151"/>
      <c r="M214" s="150"/>
      <c r="N214" s="2"/>
      <c r="V214" s="64"/>
    </row>
    <row r="215" spans="1:22" ht="30.5" thickBot="1">
      <c r="A215" s="267"/>
      <c r="B215" s="10" t="s">
        <v>1028</v>
      </c>
      <c r="C215" s="10" t="s">
        <v>1032</v>
      </c>
      <c r="D215" s="4">
        <v>45631</v>
      </c>
      <c r="E215" s="10"/>
      <c r="F215" s="10" t="s">
        <v>1031</v>
      </c>
      <c r="G215" s="264" t="s">
        <v>1030</v>
      </c>
      <c r="H215" s="219"/>
      <c r="I215" s="265"/>
      <c r="J215" s="55" t="s">
        <v>693</v>
      </c>
      <c r="K215" s="149"/>
      <c r="L215" s="149" t="s">
        <v>359</v>
      </c>
      <c r="M215" s="148">
        <v>600.99</v>
      </c>
      <c r="N215" s="2"/>
      <c r="V215" s="64" t="str">
        <f>G215</f>
        <v>Boise State University</v>
      </c>
    </row>
    <row r="216" spans="1:22" ht="21.5" thickBot="1">
      <c r="A216" s="267"/>
      <c r="B216" s="70" t="s">
        <v>360</v>
      </c>
      <c r="C216" s="70" t="s">
        <v>361</v>
      </c>
      <c r="D216" s="70" t="s">
        <v>362</v>
      </c>
      <c r="E216" s="269" t="s">
        <v>363</v>
      </c>
      <c r="F216" s="269"/>
      <c r="G216" s="259"/>
      <c r="H216" s="260"/>
      <c r="I216" s="261"/>
      <c r="J216" s="15" t="s">
        <v>394</v>
      </c>
      <c r="K216" s="147"/>
      <c r="L216" s="147" t="s">
        <v>359</v>
      </c>
      <c r="M216" s="146">
        <v>510</v>
      </c>
      <c r="N216" s="2"/>
      <c r="V216" s="64"/>
    </row>
    <row r="217" spans="1:22" ht="13" thickBot="1">
      <c r="A217" s="268"/>
      <c r="B217" s="11" t="s">
        <v>768</v>
      </c>
      <c r="C217" s="11" t="s">
        <v>1030</v>
      </c>
      <c r="D217" s="74">
        <v>45632</v>
      </c>
      <c r="E217" s="13" t="s">
        <v>367</v>
      </c>
      <c r="F217" s="14" t="s">
        <v>1029</v>
      </c>
      <c r="G217" s="256"/>
      <c r="H217" s="257"/>
      <c r="I217" s="258"/>
      <c r="J217" s="15" t="s">
        <v>369</v>
      </c>
      <c r="K217" s="147"/>
      <c r="L217" s="147" t="s">
        <v>359</v>
      </c>
      <c r="M217" s="146">
        <v>50</v>
      </c>
      <c r="N217" s="2"/>
      <c r="V217" s="64"/>
    </row>
    <row r="218" spans="1:22" ht="22" thickTop="1" thickBot="1">
      <c r="A218" s="266">
        <f>A214+1</f>
        <v>52</v>
      </c>
      <c r="B218" s="73" t="s">
        <v>350</v>
      </c>
      <c r="C218" s="73" t="s">
        <v>351</v>
      </c>
      <c r="D218" s="73" t="s">
        <v>352</v>
      </c>
      <c r="E218" s="262" t="s">
        <v>353</v>
      </c>
      <c r="F218" s="262"/>
      <c r="G218" s="262" t="s">
        <v>344</v>
      </c>
      <c r="H218" s="263"/>
      <c r="I218" s="72"/>
      <c r="J218" s="57" t="s">
        <v>370</v>
      </c>
      <c r="K218" s="151"/>
      <c r="L218" s="151"/>
      <c r="M218" s="150"/>
      <c r="N218" s="2"/>
      <c r="V218" s="64"/>
    </row>
    <row r="219" spans="1:22" ht="38" thickBot="1">
      <c r="A219" s="267"/>
      <c r="B219" s="10" t="s">
        <v>1028</v>
      </c>
      <c r="C219" s="10" t="s">
        <v>1027</v>
      </c>
      <c r="D219" s="4">
        <v>45614</v>
      </c>
      <c r="E219" s="10"/>
      <c r="F219" s="10" t="s">
        <v>1026</v>
      </c>
      <c r="G219" s="264" t="s">
        <v>1025</v>
      </c>
      <c r="H219" s="219"/>
      <c r="I219" s="265"/>
      <c r="J219" s="55" t="s">
        <v>394</v>
      </c>
      <c r="K219" s="149"/>
      <c r="L219" s="149" t="s">
        <v>359</v>
      </c>
      <c r="M219" s="148">
        <v>637.65</v>
      </c>
      <c r="N219" s="2"/>
      <c r="V219" s="64" t="str">
        <f>G219</f>
        <v>Keck Institute for Space Studies</v>
      </c>
    </row>
    <row r="220" spans="1:22" ht="21.5" thickBot="1">
      <c r="A220" s="267"/>
      <c r="B220" s="70" t="s">
        <v>360</v>
      </c>
      <c r="C220" s="70" t="s">
        <v>361</v>
      </c>
      <c r="D220" s="70" t="s">
        <v>362</v>
      </c>
      <c r="E220" s="269" t="s">
        <v>363</v>
      </c>
      <c r="F220" s="269"/>
      <c r="G220" s="259"/>
      <c r="H220" s="260"/>
      <c r="I220" s="261"/>
      <c r="J220" s="15" t="s">
        <v>371</v>
      </c>
      <c r="K220" s="147"/>
      <c r="L220" s="147"/>
      <c r="M220" s="146"/>
      <c r="N220" s="2"/>
      <c r="V220" s="64"/>
    </row>
    <row r="221" spans="1:22" ht="20.5" thickBot="1">
      <c r="A221" s="268"/>
      <c r="B221" s="11" t="s">
        <v>768</v>
      </c>
      <c r="C221" s="11" t="s">
        <v>1025</v>
      </c>
      <c r="D221" s="74">
        <v>45618</v>
      </c>
      <c r="E221" s="13" t="s">
        <v>367</v>
      </c>
      <c r="F221" s="14" t="s">
        <v>1024</v>
      </c>
      <c r="G221" s="256"/>
      <c r="H221" s="257"/>
      <c r="I221" s="258"/>
      <c r="J221" s="15" t="s">
        <v>372</v>
      </c>
      <c r="K221" s="147"/>
      <c r="L221" s="147"/>
      <c r="M221" s="146"/>
      <c r="N221" s="2"/>
      <c r="V221" s="64"/>
    </row>
    <row r="222" spans="1:22" ht="22" thickTop="1" thickBot="1">
      <c r="A222" s="266">
        <f>A218+1</f>
        <v>53</v>
      </c>
      <c r="B222" s="73" t="s">
        <v>350</v>
      </c>
      <c r="C222" s="73" t="s">
        <v>351</v>
      </c>
      <c r="D222" s="73" t="s">
        <v>352</v>
      </c>
      <c r="E222" s="262" t="s">
        <v>353</v>
      </c>
      <c r="F222" s="262"/>
      <c r="G222" s="262" t="s">
        <v>344</v>
      </c>
      <c r="H222" s="263"/>
      <c r="I222" s="72"/>
      <c r="J222" s="57" t="s">
        <v>370</v>
      </c>
      <c r="K222" s="151"/>
      <c r="L222" s="151"/>
      <c r="M222" s="150"/>
      <c r="N222" s="2"/>
      <c r="V222" s="64"/>
    </row>
    <row r="223" spans="1:22" ht="50.5" thickBot="1">
      <c r="A223" s="267"/>
      <c r="B223" s="10" t="s">
        <v>1023</v>
      </c>
      <c r="C223" s="10" t="s">
        <v>1022</v>
      </c>
      <c r="D223" s="4">
        <v>45706</v>
      </c>
      <c r="E223" s="10"/>
      <c r="F223" s="10" t="s">
        <v>1021</v>
      </c>
      <c r="G223" s="264" t="s">
        <v>1020</v>
      </c>
      <c r="H223" s="219"/>
      <c r="I223" s="265"/>
      <c r="J223" s="55" t="s">
        <v>465</v>
      </c>
      <c r="K223" s="149"/>
      <c r="L223" s="149" t="s">
        <v>359</v>
      </c>
      <c r="M223" s="148">
        <v>900</v>
      </c>
      <c r="N223" s="2"/>
      <c r="V223" s="64" t="str">
        <f>G223</f>
        <v xml:space="preserve">American Association of Petroleum Geologists </v>
      </c>
    </row>
    <row r="224" spans="1:22" ht="21.5" thickBot="1">
      <c r="A224" s="267"/>
      <c r="B224" s="70" t="s">
        <v>360</v>
      </c>
      <c r="C224" s="70" t="s">
        <v>361</v>
      </c>
      <c r="D224" s="70" t="s">
        <v>362</v>
      </c>
      <c r="E224" s="269" t="s">
        <v>363</v>
      </c>
      <c r="F224" s="269"/>
      <c r="G224" s="259"/>
      <c r="H224" s="260"/>
      <c r="I224" s="261"/>
      <c r="J224" s="15" t="s">
        <v>693</v>
      </c>
      <c r="K224" s="147"/>
      <c r="L224" s="147" t="s">
        <v>359</v>
      </c>
      <c r="M224" s="146">
        <v>2486.3000000000002</v>
      </c>
      <c r="N224" s="2"/>
      <c r="V224" s="64"/>
    </row>
    <row r="225" spans="1:22" ht="20.5" thickBot="1">
      <c r="A225" s="268"/>
      <c r="B225" s="11" t="s">
        <v>730</v>
      </c>
      <c r="C225" s="11" t="s">
        <v>1020</v>
      </c>
      <c r="D225" s="74">
        <v>45708</v>
      </c>
      <c r="E225" s="13" t="s">
        <v>367</v>
      </c>
      <c r="F225" s="14" t="s">
        <v>1019</v>
      </c>
      <c r="G225" s="256"/>
      <c r="H225" s="257"/>
      <c r="I225" s="258"/>
      <c r="J225" s="15" t="s">
        <v>394</v>
      </c>
      <c r="K225" s="147"/>
      <c r="L225" s="147" t="s">
        <v>359</v>
      </c>
      <c r="M225" s="146">
        <v>579.24</v>
      </c>
      <c r="N225" s="2"/>
      <c r="V225" s="64"/>
    </row>
    <row r="226" spans="1:22" ht="24" customHeight="1" thickTop="1" thickBot="1">
      <c r="A226" s="266">
        <f>A222+1</f>
        <v>54</v>
      </c>
      <c r="B226" s="73" t="s">
        <v>350</v>
      </c>
      <c r="C226" s="73" t="s">
        <v>351</v>
      </c>
      <c r="D226" s="73" t="s">
        <v>352</v>
      </c>
      <c r="E226" s="262" t="s">
        <v>353</v>
      </c>
      <c r="F226" s="262"/>
      <c r="G226" s="262" t="s">
        <v>344</v>
      </c>
      <c r="H226" s="263"/>
      <c r="I226" s="72"/>
      <c r="J226" s="57" t="s">
        <v>370</v>
      </c>
      <c r="K226" s="151"/>
      <c r="L226" s="151"/>
      <c r="M226" s="150"/>
      <c r="N226" s="2"/>
      <c r="V226" s="64"/>
    </row>
    <row r="227" spans="1:22" ht="34.5" customHeight="1" thickBot="1">
      <c r="A227" s="267"/>
      <c r="B227" s="10" t="s">
        <v>1018</v>
      </c>
      <c r="C227" s="10" t="s">
        <v>1017</v>
      </c>
      <c r="D227" s="4">
        <v>45582</v>
      </c>
      <c r="E227" s="10"/>
      <c r="F227" s="10" t="s">
        <v>1016</v>
      </c>
      <c r="G227" s="264" t="s">
        <v>1014</v>
      </c>
      <c r="H227" s="219"/>
      <c r="I227" s="265"/>
      <c r="J227" s="55" t="s">
        <v>394</v>
      </c>
      <c r="K227" s="149"/>
      <c r="L227" s="149" t="s">
        <v>359</v>
      </c>
      <c r="M227" s="148">
        <v>220</v>
      </c>
      <c r="N227" s="2"/>
      <c r="V227" s="64" t="str">
        <f>G227</f>
        <v>Baylor University</v>
      </c>
    </row>
    <row r="228" spans="1:22" ht="21.5" thickBot="1">
      <c r="A228" s="267"/>
      <c r="B228" s="70" t="s">
        <v>360</v>
      </c>
      <c r="C228" s="70" t="s">
        <v>361</v>
      </c>
      <c r="D228" s="70" t="s">
        <v>362</v>
      </c>
      <c r="E228" s="269" t="s">
        <v>363</v>
      </c>
      <c r="F228" s="269"/>
      <c r="G228" s="259"/>
      <c r="H228" s="260"/>
      <c r="I228" s="261"/>
      <c r="J228" s="15" t="s">
        <v>369</v>
      </c>
      <c r="K228" s="147"/>
      <c r="L228" s="147" t="s">
        <v>359</v>
      </c>
      <c r="M228" s="146">
        <v>75</v>
      </c>
      <c r="N228" s="2"/>
      <c r="V228" s="64"/>
    </row>
    <row r="229" spans="1:22" ht="13" thickBot="1">
      <c r="A229" s="268"/>
      <c r="B229" s="12" t="s">
        <v>1015</v>
      </c>
      <c r="C229" s="12" t="s">
        <v>1014</v>
      </c>
      <c r="D229" s="74">
        <v>45584</v>
      </c>
      <c r="E229" s="26" t="s">
        <v>367</v>
      </c>
      <c r="F229" s="27" t="s">
        <v>1013</v>
      </c>
      <c r="G229" s="256"/>
      <c r="H229" s="257"/>
      <c r="I229" s="258"/>
      <c r="J229" s="23" t="s">
        <v>372</v>
      </c>
      <c r="K229" s="168"/>
      <c r="L229" s="168"/>
      <c r="M229" s="167"/>
      <c r="N229" s="2"/>
      <c r="V229" s="64"/>
    </row>
    <row r="230" spans="1:22" ht="22" thickTop="1" thickBot="1">
      <c r="A230" s="266">
        <f>A226+1</f>
        <v>55</v>
      </c>
      <c r="B230" s="73" t="s">
        <v>350</v>
      </c>
      <c r="C230" s="73" t="s">
        <v>351</v>
      </c>
      <c r="D230" s="73" t="s">
        <v>352</v>
      </c>
      <c r="E230" s="262" t="s">
        <v>353</v>
      </c>
      <c r="F230" s="262"/>
      <c r="G230" s="262" t="s">
        <v>344</v>
      </c>
      <c r="H230" s="263"/>
      <c r="I230" s="72"/>
      <c r="J230" s="57" t="s">
        <v>370</v>
      </c>
      <c r="K230" s="151"/>
      <c r="L230" s="151"/>
      <c r="M230" s="150"/>
      <c r="N230" s="2"/>
      <c r="V230" s="64"/>
    </row>
    <row r="231" spans="1:22" ht="30.5" thickBot="1">
      <c r="A231" s="267"/>
      <c r="B231" s="10" t="s">
        <v>1012</v>
      </c>
      <c r="C231" s="10" t="s">
        <v>1011</v>
      </c>
      <c r="D231" s="4">
        <v>45604</v>
      </c>
      <c r="E231" s="10"/>
      <c r="F231" s="10" t="s">
        <v>962</v>
      </c>
      <c r="G231" s="264" t="s">
        <v>1010</v>
      </c>
      <c r="H231" s="219"/>
      <c r="I231" s="265"/>
      <c r="J231" s="55" t="s">
        <v>693</v>
      </c>
      <c r="K231" s="149"/>
      <c r="L231" s="149" t="s">
        <v>359</v>
      </c>
      <c r="M231" s="148">
        <v>561.63</v>
      </c>
      <c r="N231" s="2"/>
      <c r="V231" s="64" t="str">
        <f>G231</f>
        <v>University of Wisconsin</v>
      </c>
    </row>
    <row r="232" spans="1:22" ht="21.5" thickBot="1">
      <c r="A232" s="267"/>
      <c r="B232" s="70" t="s">
        <v>360</v>
      </c>
      <c r="C232" s="70" t="s">
        <v>361</v>
      </c>
      <c r="D232" s="70" t="s">
        <v>362</v>
      </c>
      <c r="E232" s="269" t="s">
        <v>363</v>
      </c>
      <c r="F232" s="269"/>
      <c r="G232" s="259"/>
      <c r="H232" s="260"/>
      <c r="I232" s="261"/>
      <c r="J232" s="15" t="s">
        <v>394</v>
      </c>
      <c r="K232" s="147"/>
      <c r="L232" s="147" t="s">
        <v>359</v>
      </c>
      <c r="M232" s="146">
        <v>218</v>
      </c>
      <c r="N232" s="2"/>
      <c r="V232" s="64"/>
    </row>
    <row r="233" spans="1:22" ht="13" thickBot="1">
      <c r="A233" s="268"/>
      <c r="B233" s="11" t="s">
        <v>730</v>
      </c>
      <c r="C233" s="11" t="s">
        <v>1010</v>
      </c>
      <c r="D233" s="74">
        <v>45604</v>
      </c>
      <c r="E233" s="13" t="s">
        <v>367</v>
      </c>
      <c r="F233" s="14" t="s">
        <v>1009</v>
      </c>
      <c r="G233" s="256"/>
      <c r="H233" s="257"/>
      <c r="I233" s="258"/>
      <c r="J233" s="15" t="s">
        <v>369</v>
      </c>
      <c r="K233" s="147"/>
      <c r="L233" s="147" t="s">
        <v>359</v>
      </c>
      <c r="M233" s="146">
        <v>85</v>
      </c>
      <c r="N233" s="2"/>
      <c r="V233" s="64"/>
    </row>
    <row r="234" spans="1:22" ht="22" thickTop="1" thickBot="1">
      <c r="A234" s="266">
        <f>A230+1</f>
        <v>56</v>
      </c>
      <c r="B234" s="73" t="s">
        <v>350</v>
      </c>
      <c r="C234" s="73" t="s">
        <v>351</v>
      </c>
      <c r="D234" s="73" t="s">
        <v>352</v>
      </c>
      <c r="E234" s="262" t="s">
        <v>353</v>
      </c>
      <c r="F234" s="262"/>
      <c r="G234" s="262" t="s">
        <v>344</v>
      </c>
      <c r="H234" s="263"/>
      <c r="I234" s="72"/>
      <c r="J234" s="57" t="s">
        <v>370</v>
      </c>
      <c r="K234" s="151"/>
      <c r="L234" s="151"/>
      <c r="M234" s="150"/>
      <c r="N234" s="2"/>
      <c r="V234" s="64"/>
    </row>
    <row r="235" spans="1:22" ht="75.5" thickBot="1">
      <c r="A235" s="267"/>
      <c r="B235" s="10" t="s">
        <v>1008</v>
      </c>
      <c r="C235" s="10" t="s">
        <v>1007</v>
      </c>
      <c r="D235" s="4">
        <v>45699</v>
      </c>
      <c r="E235" s="10"/>
      <c r="F235" s="10" t="s">
        <v>1006</v>
      </c>
      <c r="G235" s="264" t="s">
        <v>1005</v>
      </c>
      <c r="H235" s="219"/>
      <c r="I235" s="265"/>
      <c r="J235" s="55" t="s">
        <v>428</v>
      </c>
      <c r="K235" s="149"/>
      <c r="L235" s="149" t="s">
        <v>359</v>
      </c>
      <c r="M235" s="148">
        <v>170</v>
      </c>
      <c r="N235" s="2"/>
      <c r="V235" s="64" t="str">
        <f>G235</f>
        <v>National Research Institute for Agriculture Food and Environment</v>
      </c>
    </row>
    <row r="236" spans="1:22" ht="21.5" thickBot="1">
      <c r="A236" s="267"/>
      <c r="B236" s="70" t="s">
        <v>360</v>
      </c>
      <c r="C236" s="70" t="s">
        <v>361</v>
      </c>
      <c r="D236" s="70" t="s">
        <v>362</v>
      </c>
      <c r="E236" s="269" t="s">
        <v>363</v>
      </c>
      <c r="F236" s="269"/>
      <c r="G236" s="259"/>
      <c r="H236" s="260"/>
      <c r="I236" s="261"/>
      <c r="J236" s="15" t="s">
        <v>394</v>
      </c>
      <c r="K236" s="147"/>
      <c r="L236" s="147" t="s">
        <v>359</v>
      </c>
      <c r="M236" s="146">
        <v>376</v>
      </c>
      <c r="N236" s="2"/>
      <c r="V236" s="64"/>
    </row>
    <row r="237" spans="1:22" ht="20.5" thickBot="1">
      <c r="A237" s="268"/>
      <c r="B237" s="11" t="s">
        <v>1004</v>
      </c>
      <c r="C237" s="11" t="s">
        <v>1003</v>
      </c>
      <c r="D237" s="74">
        <v>45702</v>
      </c>
      <c r="E237" s="13" t="s">
        <v>367</v>
      </c>
      <c r="F237" s="14" t="s">
        <v>761</v>
      </c>
      <c r="G237" s="256"/>
      <c r="H237" s="257"/>
      <c r="I237" s="258"/>
      <c r="J237" s="15" t="s">
        <v>369</v>
      </c>
      <c r="K237" s="147"/>
      <c r="L237" s="147" t="s">
        <v>359</v>
      </c>
      <c r="M237" s="146">
        <v>391</v>
      </c>
      <c r="N237" s="2"/>
      <c r="V237" s="64"/>
    </row>
    <row r="238" spans="1:22" ht="22" thickTop="1" thickBot="1">
      <c r="A238" s="266">
        <f>A234+1</f>
        <v>57</v>
      </c>
      <c r="B238" s="73" t="s">
        <v>350</v>
      </c>
      <c r="C238" s="73" t="s">
        <v>351</v>
      </c>
      <c r="D238" s="73" t="s">
        <v>352</v>
      </c>
      <c r="E238" s="262" t="s">
        <v>353</v>
      </c>
      <c r="F238" s="262"/>
      <c r="G238" s="262" t="s">
        <v>344</v>
      </c>
      <c r="H238" s="263"/>
      <c r="I238" s="72"/>
      <c r="J238" s="57" t="s">
        <v>370</v>
      </c>
      <c r="K238" s="151"/>
      <c r="L238" s="151"/>
      <c r="M238" s="150"/>
      <c r="N238" s="2"/>
      <c r="V238" s="64"/>
    </row>
    <row r="239" spans="1:22" ht="30.5" thickBot="1">
      <c r="A239" s="267"/>
      <c r="B239" s="10" t="s">
        <v>1002</v>
      </c>
      <c r="C239" s="10" t="s">
        <v>1001</v>
      </c>
      <c r="D239" s="4">
        <v>45598</v>
      </c>
      <c r="E239" s="10"/>
      <c r="F239" s="10" t="s">
        <v>1000</v>
      </c>
      <c r="G239" s="264" t="s">
        <v>998</v>
      </c>
      <c r="H239" s="219"/>
      <c r="I239" s="265"/>
      <c r="J239" s="55" t="s">
        <v>693</v>
      </c>
      <c r="K239" s="149"/>
      <c r="L239" s="149" t="s">
        <v>359</v>
      </c>
      <c r="M239" s="148">
        <v>857.11</v>
      </c>
      <c r="N239" s="2"/>
      <c r="V239" s="64" t="str">
        <f>G239</f>
        <v>University of Montpellier</v>
      </c>
    </row>
    <row r="240" spans="1:22" ht="21.5" thickBot="1">
      <c r="A240" s="267"/>
      <c r="B240" s="70" t="s">
        <v>360</v>
      </c>
      <c r="C240" s="70" t="s">
        <v>361</v>
      </c>
      <c r="D240" s="70" t="s">
        <v>362</v>
      </c>
      <c r="E240" s="269" t="s">
        <v>363</v>
      </c>
      <c r="F240" s="269"/>
      <c r="G240" s="259"/>
      <c r="H240" s="260"/>
      <c r="I240" s="261"/>
      <c r="J240" s="15" t="s">
        <v>394</v>
      </c>
      <c r="K240" s="147"/>
      <c r="L240" s="147" t="s">
        <v>359</v>
      </c>
      <c r="M240" s="146">
        <v>197.76</v>
      </c>
      <c r="N240" s="2"/>
      <c r="V240" s="64"/>
    </row>
    <row r="241" spans="1:22" ht="20.5" thickBot="1">
      <c r="A241" s="268"/>
      <c r="B241" s="11" t="s">
        <v>999</v>
      </c>
      <c r="C241" s="11" t="s">
        <v>998</v>
      </c>
      <c r="D241" s="74">
        <v>45603</v>
      </c>
      <c r="E241" s="13" t="s">
        <v>367</v>
      </c>
      <c r="F241" s="14" t="s">
        <v>997</v>
      </c>
      <c r="G241" s="256"/>
      <c r="H241" s="257"/>
      <c r="I241" s="258"/>
      <c r="J241" s="15" t="s">
        <v>372</v>
      </c>
      <c r="K241" s="147"/>
      <c r="L241" s="147"/>
      <c r="M241" s="146"/>
      <c r="N241" s="2"/>
      <c r="V241" s="64"/>
    </row>
    <row r="242" spans="1:22" ht="22" thickTop="1" thickBot="1">
      <c r="A242" s="266">
        <f>A238+1</f>
        <v>58</v>
      </c>
      <c r="B242" s="73" t="s">
        <v>350</v>
      </c>
      <c r="C242" s="73" t="s">
        <v>351</v>
      </c>
      <c r="D242" s="73" t="s">
        <v>352</v>
      </c>
      <c r="E242" s="262" t="s">
        <v>353</v>
      </c>
      <c r="F242" s="262"/>
      <c r="G242" s="262" t="s">
        <v>344</v>
      </c>
      <c r="H242" s="263"/>
      <c r="I242" s="72"/>
      <c r="J242" s="57" t="s">
        <v>370</v>
      </c>
      <c r="K242" s="151"/>
      <c r="L242" s="151"/>
      <c r="M242" s="150"/>
      <c r="N242" s="2"/>
      <c r="V242" s="64"/>
    </row>
    <row r="243" spans="1:22" ht="30.5" thickBot="1">
      <c r="A243" s="267"/>
      <c r="B243" s="10" t="s">
        <v>996</v>
      </c>
      <c r="C243" s="10" t="s">
        <v>995</v>
      </c>
      <c r="D243" s="4">
        <v>45597</v>
      </c>
      <c r="E243" s="10"/>
      <c r="F243" s="10" t="s">
        <v>994</v>
      </c>
      <c r="G243" s="264" t="s">
        <v>993</v>
      </c>
      <c r="H243" s="219"/>
      <c r="I243" s="265"/>
      <c r="J243" s="55" t="s">
        <v>693</v>
      </c>
      <c r="K243" s="149"/>
      <c r="L243" s="149" t="s">
        <v>359</v>
      </c>
      <c r="M243" s="148">
        <v>207.2</v>
      </c>
      <c r="N243" s="2"/>
      <c r="V243" s="64" t="str">
        <f>G243</f>
        <v>University of Hawaii Manoa</v>
      </c>
    </row>
    <row r="244" spans="1:22" ht="21.5" thickBot="1">
      <c r="A244" s="267"/>
      <c r="B244" s="70" t="s">
        <v>360</v>
      </c>
      <c r="C244" s="70" t="s">
        <v>361</v>
      </c>
      <c r="D244" s="70" t="s">
        <v>362</v>
      </c>
      <c r="E244" s="269" t="s">
        <v>363</v>
      </c>
      <c r="F244" s="269"/>
      <c r="G244" s="259"/>
      <c r="H244" s="260"/>
      <c r="I244" s="261"/>
      <c r="J244" s="15" t="s">
        <v>394</v>
      </c>
      <c r="K244" s="147"/>
      <c r="L244" s="147" t="s">
        <v>359</v>
      </c>
      <c r="M244" s="146">
        <v>424.66</v>
      </c>
      <c r="N244" s="2"/>
      <c r="V244" s="64"/>
    </row>
    <row r="245" spans="1:22" ht="20.5" thickBot="1">
      <c r="A245" s="268"/>
      <c r="B245" s="11" t="s">
        <v>730</v>
      </c>
      <c r="C245" s="11" t="s">
        <v>993</v>
      </c>
      <c r="D245" s="74">
        <v>45597</v>
      </c>
      <c r="E245" s="13" t="s">
        <v>367</v>
      </c>
      <c r="F245" s="14" t="s">
        <v>992</v>
      </c>
      <c r="G245" s="256"/>
      <c r="H245" s="257"/>
      <c r="I245" s="258"/>
      <c r="J245" s="15" t="s">
        <v>369</v>
      </c>
      <c r="K245" s="147"/>
      <c r="L245" s="147" t="s">
        <v>359</v>
      </c>
      <c r="M245" s="146">
        <v>150</v>
      </c>
      <c r="N245" s="2"/>
      <c r="V245" s="64"/>
    </row>
    <row r="246" spans="1:22" ht="22" thickTop="1" thickBot="1">
      <c r="A246" s="266">
        <f>A242+1</f>
        <v>59</v>
      </c>
      <c r="B246" s="73" t="s">
        <v>350</v>
      </c>
      <c r="C246" s="73" t="s">
        <v>351</v>
      </c>
      <c r="D246" s="73" t="s">
        <v>352</v>
      </c>
      <c r="E246" s="262" t="s">
        <v>353</v>
      </c>
      <c r="F246" s="262"/>
      <c r="G246" s="262" t="s">
        <v>344</v>
      </c>
      <c r="H246" s="263"/>
      <c r="I246" s="72"/>
      <c r="J246" s="57" t="s">
        <v>370</v>
      </c>
      <c r="K246" s="151"/>
      <c r="L246" s="151"/>
      <c r="M246" s="150"/>
      <c r="N246" s="2"/>
      <c r="V246" s="64"/>
    </row>
    <row r="247" spans="1:22" ht="25.5" thickBot="1">
      <c r="A247" s="267"/>
      <c r="B247" s="10" t="s">
        <v>991</v>
      </c>
      <c r="C247" s="10" t="s">
        <v>990</v>
      </c>
      <c r="D247" s="4">
        <v>45707</v>
      </c>
      <c r="E247" s="10"/>
      <c r="F247" s="10" t="s">
        <v>989</v>
      </c>
      <c r="G247" s="264" t="s">
        <v>987</v>
      </c>
      <c r="H247" s="219"/>
      <c r="I247" s="265"/>
      <c r="J247" s="55" t="s">
        <v>693</v>
      </c>
      <c r="K247" s="149"/>
      <c r="L247" s="149" t="s">
        <v>359</v>
      </c>
      <c r="M247" s="148">
        <v>585.96</v>
      </c>
      <c r="N247" s="2"/>
      <c r="V247" s="64" t="str">
        <f>G247</f>
        <v xml:space="preserve">University of Rhode Island </v>
      </c>
    </row>
    <row r="248" spans="1:22" ht="21.5" thickBot="1">
      <c r="A248" s="267"/>
      <c r="B248" s="70" t="s">
        <v>360</v>
      </c>
      <c r="C248" s="70" t="s">
        <v>361</v>
      </c>
      <c r="D248" s="70" t="s">
        <v>362</v>
      </c>
      <c r="E248" s="269" t="s">
        <v>363</v>
      </c>
      <c r="F248" s="269"/>
      <c r="G248" s="259"/>
      <c r="H248" s="260"/>
      <c r="I248" s="261"/>
      <c r="J248" s="15" t="s">
        <v>371</v>
      </c>
      <c r="K248" s="147"/>
      <c r="L248" s="147"/>
      <c r="M248" s="146"/>
      <c r="N248" s="2"/>
      <c r="V248" s="64"/>
    </row>
    <row r="249" spans="1:22" ht="20.5" thickBot="1">
      <c r="A249" s="268"/>
      <c r="B249" s="11" t="s">
        <v>988</v>
      </c>
      <c r="C249" s="11" t="s">
        <v>987</v>
      </c>
      <c r="D249" s="74">
        <v>45709</v>
      </c>
      <c r="E249" s="13" t="s">
        <v>367</v>
      </c>
      <c r="F249" s="14" t="s">
        <v>986</v>
      </c>
      <c r="G249" s="256"/>
      <c r="H249" s="257"/>
      <c r="I249" s="258"/>
      <c r="J249" s="15" t="s">
        <v>372</v>
      </c>
      <c r="K249" s="147"/>
      <c r="L249" s="147"/>
      <c r="M249" s="146"/>
      <c r="N249" s="2"/>
      <c r="V249" s="64"/>
    </row>
    <row r="250" spans="1:22" ht="22" thickTop="1" thickBot="1">
      <c r="A250" s="266">
        <f>A246+1</f>
        <v>60</v>
      </c>
      <c r="B250" s="73" t="s">
        <v>350</v>
      </c>
      <c r="C250" s="73" t="s">
        <v>351</v>
      </c>
      <c r="D250" s="73" t="s">
        <v>352</v>
      </c>
      <c r="E250" s="262" t="s">
        <v>353</v>
      </c>
      <c r="F250" s="262"/>
      <c r="G250" s="262" t="s">
        <v>344</v>
      </c>
      <c r="H250" s="263"/>
      <c r="I250" s="72"/>
      <c r="J250" s="57" t="s">
        <v>370</v>
      </c>
      <c r="K250" s="151"/>
      <c r="L250" s="151"/>
      <c r="M250" s="150"/>
      <c r="N250" s="2"/>
      <c r="V250" s="64"/>
    </row>
    <row r="251" spans="1:22" ht="30.5" thickBot="1">
      <c r="A251" s="267"/>
      <c r="B251" s="10" t="s">
        <v>985</v>
      </c>
      <c r="C251" s="10" t="s">
        <v>984</v>
      </c>
      <c r="D251" s="4">
        <v>45601</v>
      </c>
      <c r="E251" s="10"/>
      <c r="F251" s="10" t="s">
        <v>790</v>
      </c>
      <c r="G251" s="264" t="s">
        <v>982</v>
      </c>
      <c r="H251" s="219"/>
      <c r="I251" s="265"/>
      <c r="J251" s="55" t="s">
        <v>693</v>
      </c>
      <c r="K251" s="149"/>
      <c r="L251" s="149" t="s">
        <v>359</v>
      </c>
      <c r="M251" s="148">
        <v>693.95</v>
      </c>
      <c r="N251" s="2"/>
      <c r="V251" s="64" t="str">
        <f>G251</f>
        <v>University of Florida</v>
      </c>
    </row>
    <row r="252" spans="1:22" ht="21.5" thickBot="1">
      <c r="A252" s="267"/>
      <c r="B252" s="70" t="s">
        <v>360</v>
      </c>
      <c r="C252" s="70" t="s">
        <v>361</v>
      </c>
      <c r="D252" s="70" t="s">
        <v>362</v>
      </c>
      <c r="E252" s="269" t="s">
        <v>363</v>
      </c>
      <c r="F252" s="269"/>
      <c r="G252" s="259"/>
      <c r="H252" s="260"/>
      <c r="I252" s="261"/>
      <c r="J252" s="15" t="s">
        <v>394</v>
      </c>
      <c r="K252" s="147"/>
      <c r="L252" s="147" t="s">
        <v>359</v>
      </c>
      <c r="M252" s="146">
        <v>357.76</v>
      </c>
      <c r="N252" s="2"/>
      <c r="V252" s="64"/>
    </row>
    <row r="253" spans="1:22" ht="13" thickBot="1">
      <c r="A253" s="268"/>
      <c r="B253" s="11" t="s">
        <v>983</v>
      </c>
      <c r="C253" s="11" t="s">
        <v>982</v>
      </c>
      <c r="D253" s="74">
        <v>45601</v>
      </c>
      <c r="E253" s="13" t="s">
        <v>367</v>
      </c>
      <c r="F253" s="14" t="s">
        <v>981</v>
      </c>
      <c r="G253" s="256"/>
      <c r="H253" s="257"/>
      <c r="I253" s="258"/>
      <c r="J253" s="15" t="s">
        <v>372</v>
      </c>
      <c r="K253" s="147"/>
      <c r="L253" s="147"/>
      <c r="M253" s="146"/>
      <c r="N253" s="2"/>
      <c r="V253" s="64"/>
    </row>
    <row r="254" spans="1:22" ht="22" thickTop="1" thickBot="1">
      <c r="A254" s="266">
        <f>A250+1</f>
        <v>61</v>
      </c>
      <c r="B254" s="73" t="s">
        <v>350</v>
      </c>
      <c r="C254" s="73" t="s">
        <v>351</v>
      </c>
      <c r="D254" s="73" t="s">
        <v>352</v>
      </c>
      <c r="E254" s="262" t="s">
        <v>353</v>
      </c>
      <c r="F254" s="262"/>
      <c r="G254" s="262" t="s">
        <v>344</v>
      </c>
      <c r="H254" s="263"/>
      <c r="I254" s="72"/>
      <c r="J254" s="57" t="s">
        <v>370</v>
      </c>
      <c r="K254" s="151"/>
      <c r="L254" s="151"/>
      <c r="M254" s="150"/>
      <c r="N254" s="2"/>
      <c r="V254" s="64"/>
    </row>
    <row r="255" spans="1:22" ht="75.5" thickBot="1">
      <c r="A255" s="267"/>
      <c r="B255" s="10" t="s">
        <v>824</v>
      </c>
      <c r="C255" s="10" t="s">
        <v>823</v>
      </c>
      <c r="D255" s="4">
        <v>45610</v>
      </c>
      <c r="E255" s="10"/>
      <c r="F255" s="10" t="s">
        <v>819</v>
      </c>
      <c r="G255" s="264" t="s">
        <v>818</v>
      </c>
      <c r="H255" s="219"/>
      <c r="I255" s="265"/>
      <c r="J255" s="55" t="s">
        <v>465</v>
      </c>
      <c r="K255" s="149"/>
      <c r="L255" s="149" t="s">
        <v>359</v>
      </c>
      <c r="M255" s="148">
        <v>350</v>
      </c>
      <c r="N255" s="2"/>
      <c r="V255" s="64" t="str">
        <f>G255</f>
        <v>Consortium of Organizations for Strong Motion Observation Systems</v>
      </c>
    </row>
    <row r="256" spans="1:22" ht="21.5" thickBot="1">
      <c r="A256" s="267"/>
      <c r="B256" s="70" t="s">
        <v>360</v>
      </c>
      <c r="C256" s="70" t="s">
        <v>361</v>
      </c>
      <c r="D256" s="70" t="s">
        <v>362</v>
      </c>
      <c r="E256" s="269" t="s">
        <v>363</v>
      </c>
      <c r="F256" s="269"/>
      <c r="G256" s="259"/>
      <c r="H256" s="260"/>
      <c r="I256" s="261"/>
      <c r="J256" s="15" t="s">
        <v>371</v>
      </c>
      <c r="K256" s="147"/>
      <c r="L256" s="147"/>
      <c r="M256" s="146"/>
      <c r="N256" s="2"/>
      <c r="V256" s="64"/>
    </row>
    <row r="257" spans="1:22" ht="40.5" thickBot="1">
      <c r="A257" s="268"/>
      <c r="B257" s="11" t="s">
        <v>752</v>
      </c>
      <c r="C257" s="11" t="s">
        <v>818</v>
      </c>
      <c r="D257" s="74">
        <v>45611</v>
      </c>
      <c r="E257" s="13" t="s">
        <v>367</v>
      </c>
      <c r="F257" s="14" t="s">
        <v>822</v>
      </c>
      <c r="G257" s="256"/>
      <c r="H257" s="257"/>
      <c r="I257" s="258"/>
      <c r="J257" s="15" t="s">
        <v>372</v>
      </c>
      <c r="K257" s="147"/>
      <c r="L257" s="147"/>
      <c r="M257" s="146"/>
      <c r="N257" s="2"/>
      <c r="V257" s="64"/>
    </row>
    <row r="258" spans="1:22" ht="22" thickTop="1" thickBot="1">
      <c r="A258" s="266">
        <f>A254+1</f>
        <v>62</v>
      </c>
      <c r="B258" s="73" t="s">
        <v>350</v>
      </c>
      <c r="C258" s="73" t="s">
        <v>351</v>
      </c>
      <c r="D258" s="73" t="s">
        <v>352</v>
      </c>
      <c r="E258" s="262" t="s">
        <v>353</v>
      </c>
      <c r="F258" s="262"/>
      <c r="G258" s="262" t="s">
        <v>344</v>
      </c>
      <c r="H258" s="263"/>
      <c r="I258" s="72"/>
      <c r="J258" s="57" t="s">
        <v>370</v>
      </c>
      <c r="K258" s="151"/>
      <c r="L258" s="151"/>
      <c r="M258" s="150"/>
      <c r="N258" s="2"/>
      <c r="V258" s="64"/>
    </row>
    <row r="259" spans="1:22" ht="38" thickBot="1">
      <c r="A259" s="267"/>
      <c r="B259" s="10" t="s">
        <v>980</v>
      </c>
      <c r="C259" s="10" t="s">
        <v>979</v>
      </c>
      <c r="D259" s="4">
        <v>45720</v>
      </c>
      <c r="E259" s="10"/>
      <c r="F259" s="10" t="s">
        <v>978</v>
      </c>
      <c r="G259" s="264" t="s">
        <v>976</v>
      </c>
      <c r="H259" s="219"/>
      <c r="I259" s="265"/>
      <c r="J259" s="55" t="s">
        <v>394</v>
      </c>
      <c r="K259" s="149"/>
      <c r="L259" s="149" t="s">
        <v>359</v>
      </c>
      <c r="M259" s="148">
        <v>277.5</v>
      </c>
      <c r="N259" s="2"/>
      <c r="V259" s="64" t="str">
        <f>G259</f>
        <v>Great Lakes Fishery Commission</v>
      </c>
    </row>
    <row r="260" spans="1:22" ht="21.5" thickBot="1">
      <c r="A260" s="267"/>
      <c r="B260" s="70" t="s">
        <v>360</v>
      </c>
      <c r="C260" s="70" t="s">
        <v>361</v>
      </c>
      <c r="D260" s="70" t="s">
        <v>362</v>
      </c>
      <c r="E260" s="269" t="s">
        <v>363</v>
      </c>
      <c r="F260" s="269"/>
      <c r="G260" s="259"/>
      <c r="H260" s="260"/>
      <c r="I260" s="261"/>
      <c r="J260" s="15" t="s">
        <v>369</v>
      </c>
      <c r="K260" s="147"/>
      <c r="L260" s="147" t="s">
        <v>359</v>
      </c>
      <c r="M260" s="146">
        <v>125</v>
      </c>
      <c r="N260" s="2"/>
      <c r="V260" s="64"/>
    </row>
    <row r="261" spans="1:22" ht="20.5" thickBot="1">
      <c r="A261" s="268"/>
      <c r="B261" s="11" t="s">
        <v>977</v>
      </c>
      <c r="C261" s="11" t="s">
        <v>976</v>
      </c>
      <c r="D261" s="74">
        <v>45721</v>
      </c>
      <c r="E261" s="13" t="s">
        <v>367</v>
      </c>
      <c r="F261" s="14" t="s">
        <v>975</v>
      </c>
      <c r="G261" s="256"/>
      <c r="H261" s="257"/>
      <c r="I261" s="258"/>
      <c r="J261" s="15" t="s">
        <v>372</v>
      </c>
      <c r="K261" s="147"/>
      <c r="L261" s="147"/>
      <c r="M261" s="146"/>
      <c r="N261" s="2"/>
      <c r="V261" s="64"/>
    </row>
    <row r="262" spans="1:22" ht="22" thickTop="1" thickBot="1">
      <c r="A262" s="266">
        <f>A258+1</f>
        <v>63</v>
      </c>
      <c r="B262" s="73" t="s">
        <v>350</v>
      </c>
      <c r="C262" s="73" t="s">
        <v>351</v>
      </c>
      <c r="D262" s="73" t="s">
        <v>352</v>
      </c>
      <c r="E262" s="262" t="s">
        <v>353</v>
      </c>
      <c r="F262" s="262"/>
      <c r="G262" s="262" t="s">
        <v>344</v>
      </c>
      <c r="H262" s="263"/>
      <c r="I262" s="72"/>
      <c r="J262" s="57" t="s">
        <v>370</v>
      </c>
      <c r="K262" s="151"/>
      <c r="L262" s="151"/>
      <c r="M262" s="150"/>
      <c r="N262" s="2"/>
      <c r="V262" s="64"/>
    </row>
    <row r="263" spans="1:22" ht="64.5" customHeight="1" thickBot="1">
      <c r="A263" s="267"/>
      <c r="B263" s="10" t="s">
        <v>974</v>
      </c>
      <c r="C263" s="10" t="s">
        <v>973</v>
      </c>
      <c r="D263" s="4">
        <v>45669</v>
      </c>
      <c r="E263" s="10"/>
      <c r="F263" s="10" t="s">
        <v>972</v>
      </c>
      <c r="G263" s="264" t="s">
        <v>970</v>
      </c>
      <c r="H263" s="219"/>
      <c r="I263" s="265"/>
      <c r="J263" s="55" t="s">
        <v>465</v>
      </c>
      <c r="K263" s="149"/>
      <c r="L263" s="149" t="s">
        <v>359</v>
      </c>
      <c r="M263" s="148">
        <v>810</v>
      </c>
      <c r="N263" s="2"/>
      <c r="V263" s="64" t="str">
        <f>G263</f>
        <v>American Meteorological Society</v>
      </c>
    </row>
    <row r="264" spans="1:22" ht="21.5" thickBot="1">
      <c r="A264" s="267"/>
      <c r="B264" s="70" t="s">
        <v>360</v>
      </c>
      <c r="C264" s="70" t="s">
        <v>361</v>
      </c>
      <c r="D264" s="70" t="s">
        <v>362</v>
      </c>
      <c r="E264" s="269" t="s">
        <v>363</v>
      </c>
      <c r="F264" s="269"/>
      <c r="G264" s="259"/>
      <c r="H264" s="260"/>
      <c r="I264" s="261"/>
      <c r="J264" s="15" t="s">
        <v>371</v>
      </c>
      <c r="K264" s="147"/>
      <c r="L264" s="147"/>
      <c r="M264" s="146"/>
      <c r="N264" s="2"/>
      <c r="V264" s="64"/>
    </row>
    <row r="265" spans="1:22" ht="20.5" thickBot="1">
      <c r="A265" s="268"/>
      <c r="B265" s="12" t="s">
        <v>971</v>
      </c>
      <c r="C265" s="12" t="s">
        <v>970</v>
      </c>
      <c r="D265" s="74">
        <v>45674</v>
      </c>
      <c r="E265" s="26" t="s">
        <v>367</v>
      </c>
      <c r="F265" s="27" t="s">
        <v>793</v>
      </c>
      <c r="G265" s="256"/>
      <c r="H265" s="257"/>
      <c r="I265" s="258"/>
      <c r="J265" s="23" t="s">
        <v>372</v>
      </c>
      <c r="K265" s="168"/>
      <c r="L265" s="168"/>
      <c r="M265" s="167"/>
      <c r="N265" s="2"/>
      <c r="V265" s="64"/>
    </row>
    <row r="266" spans="1:22" ht="22" thickTop="1" thickBot="1">
      <c r="A266" s="266">
        <f>A262+1</f>
        <v>64</v>
      </c>
      <c r="B266" s="73" t="s">
        <v>350</v>
      </c>
      <c r="C266" s="73" t="s">
        <v>351</v>
      </c>
      <c r="D266" s="73" t="s">
        <v>352</v>
      </c>
      <c r="E266" s="262" t="s">
        <v>353</v>
      </c>
      <c r="F266" s="262"/>
      <c r="G266" s="262" t="s">
        <v>344</v>
      </c>
      <c r="H266" s="263"/>
      <c r="I266" s="72"/>
      <c r="J266" s="57" t="s">
        <v>370</v>
      </c>
      <c r="K266" s="151"/>
      <c r="L266" s="151"/>
      <c r="M266" s="150"/>
      <c r="N266" s="2"/>
      <c r="V266" s="64"/>
    </row>
    <row r="267" spans="1:22" ht="25.5" thickBot="1">
      <c r="A267" s="267"/>
      <c r="B267" s="10" t="s">
        <v>969</v>
      </c>
      <c r="C267" s="10" t="s">
        <v>968</v>
      </c>
      <c r="D267" s="4">
        <v>45597</v>
      </c>
      <c r="E267" s="10"/>
      <c r="F267" s="10" t="s">
        <v>967</v>
      </c>
      <c r="G267" s="264" t="s">
        <v>966</v>
      </c>
      <c r="H267" s="219"/>
      <c r="I267" s="265"/>
      <c r="J267" s="55" t="s">
        <v>465</v>
      </c>
      <c r="K267" s="149"/>
      <c r="L267" s="149" t="s">
        <v>359</v>
      </c>
      <c r="M267" s="148">
        <v>200</v>
      </c>
      <c r="N267" s="2"/>
      <c r="V267" s="64" t="str">
        <f>G267</f>
        <v>Colorado Trout Unlimited</v>
      </c>
    </row>
    <row r="268" spans="1:22" ht="21.5" thickBot="1">
      <c r="A268" s="267"/>
      <c r="B268" s="70" t="s">
        <v>360</v>
      </c>
      <c r="C268" s="70" t="s">
        <v>361</v>
      </c>
      <c r="D268" s="70" t="s">
        <v>362</v>
      </c>
      <c r="E268" s="269" t="s">
        <v>363</v>
      </c>
      <c r="F268" s="269"/>
      <c r="G268" s="259"/>
      <c r="H268" s="260"/>
      <c r="I268" s="261"/>
      <c r="J268" s="15" t="s">
        <v>394</v>
      </c>
      <c r="K268" s="147"/>
      <c r="L268" s="147" t="s">
        <v>359</v>
      </c>
      <c r="M268" s="146">
        <v>320</v>
      </c>
      <c r="N268" s="2"/>
      <c r="V268" s="64"/>
    </row>
    <row r="269" spans="1:22" ht="13" thickBot="1">
      <c r="A269" s="268"/>
      <c r="B269" s="11" t="s">
        <v>838</v>
      </c>
      <c r="C269" s="11" t="s">
        <v>966</v>
      </c>
      <c r="D269" s="74">
        <v>45599</v>
      </c>
      <c r="E269" s="13" t="s">
        <v>367</v>
      </c>
      <c r="F269" s="14" t="s">
        <v>965</v>
      </c>
      <c r="G269" s="256"/>
      <c r="H269" s="257"/>
      <c r="I269" s="258"/>
      <c r="J269" s="15" t="s">
        <v>372</v>
      </c>
      <c r="K269" s="147"/>
      <c r="L269" s="147"/>
      <c r="M269" s="146"/>
      <c r="N269" s="2"/>
      <c r="V269" s="64"/>
    </row>
    <row r="270" spans="1:22" ht="22" thickTop="1" thickBot="1">
      <c r="A270" s="266">
        <f>A266+1</f>
        <v>65</v>
      </c>
      <c r="B270" s="73" t="s">
        <v>350</v>
      </c>
      <c r="C270" s="73" t="s">
        <v>351</v>
      </c>
      <c r="D270" s="73" t="s">
        <v>352</v>
      </c>
      <c r="E270" s="262" t="s">
        <v>353</v>
      </c>
      <c r="F270" s="262"/>
      <c r="G270" s="262" t="s">
        <v>344</v>
      </c>
      <c r="H270" s="263"/>
      <c r="I270" s="72"/>
      <c r="J270" s="57" t="s">
        <v>370</v>
      </c>
      <c r="K270" s="151"/>
      <c r="L270" s="151"/>
      <c r="M270" s="150"/>
      <c r="N270" s="2"/>
      <c r="V270" s="64"/>
    </row>
    <row r="271" spans="1:22" ht="25.5" customHeight="1" thickBot="1">
      <c r="A271" s="267"/>
      <c r="B271" s="10" t="s">
        <v>964</v>
      </c>
      <c r="C271" s="10" t="s">
        <v>963</v>
      </c>
      <c r="D271" s="4">
        <v>45595</v>
      </c>
      <c r="E271" s="10"/>
      <c r="F271" s="10" t="s">
        <v>962</v>
      </c>
      <c r="G271" s="264" t="s">
        <v>960</v>
      </c>
      <c r="H271" s="219"/>
      <c r="I271" s="265"/>
      <c r="J271" s="55" t="s">
        <v>693</v>
      </c>
      <c r="K271" s="149" t="s">
        <v>359</v>
      </c>
      <c r="L271" s="149"/>
      <c r="M271" s="148">
        <v>657.95</v>
      </c>
      <c r="N271" s="2"/>
      <c r="V271" s="64" t="str">
        <f>G271</f>
        <v>Wisconsin State Council of Trout Unlimited</v>
      </c>
    </row>
    <row r="272" spans="1:22" ht="21.5" thickBot="1">
      <c r="A272" s="267"/>
      <c r="B272" s="70" t="s">
        <v>360</v>
      </c>
      <c r="C272" s="70" t="s">
        <v>361</v>
      </c>
      <c r="D272" s="70" t="s">
        <v>362</v>
      </c>
      <c r="E272" s="269" t="s">
        <v>363</v>
      </c>
      <c r="F272" s="269"/>
      <c r="G272" s="259"/>
      <c r="H272" s="260"/>
      <c r="I272" s="261"/>
      <c r="J272" s="15" t="s">
        <v>961</v>
      </c>
      <c r="K272" s="147" t="s">
        <v>359</v>
      </c>
      <c r="L272" s="147"/>
      <c r="M272" s="146">
        <v>132.58000000000001</v>
      </c>
      <c r="N272" s="2"/>
      <c r="V272" s="64"/>
    </row>
    <row r="273" spans="1:22" ht="20.5" thickBot="1">
      <c r="A273" s="268"/>
      <c r="B273" s="11" t="s">
        <v>732</v>
      </c>
      <c r="C273" s="11" t="s">
        <v>960</v>
      </c>
      <c r="D273" s="74">
        <v>45595</v>
      </c>
      <c r="E273" s="13" t="s">
        <v>367</v>
      </c>
      <c r="F273" s="14" t="s">
        <v>755</v>
      </c>
      <c r="G273" s="256"/>
      <c r="H273" s="257"/>
      <c r="I273" s="258"/>
      <c r="J273" s="15" t="s">
        <v>828</v>
      </c>
      <c r="K273" s="147" t="s">
        <v>359</v>
      </c>
      <c r="L273" s="147"/>
      <c r="M273" s="146">
        <v>28.94</v>
      </c>
      <c r="N273" s="2"/>
      <c r="V273" s="64"/>
    </row>
    <row r="274" spans="1:22" ht="22" thickTop="1" thickBot="1">
      <c r="A274" s="266">
        <f>A270+1</f>
        <v>66</v>
      </c>
      <c r="B274" s="73" t="s">
        <v>350</v>
      </c>
      <c r="C274" s="73" t="s">
        <v>351</v>
      </c>
      <c r="D274" s="73" t="s">
        <v>352</v>
      </c>
      <c r="E274" s="262" t="s">
        <v>353</v>
      </c>
      <c r="F274" s="262"/>
      <c r="G274" s="262" t="s">
        <v>344</v>
      </c>
      <c r="H274" s="263"/>
      <c r="I274" s="72"/>
      <c r="J274" s="57" t="s">
        <v>370</v>
      </c>
      <c r="K274" s="151"/>
      <c r="L274" s="151"/>
      <c r="M274" s="150"/>
      <c r="N274" s="2"/>
      <c r="V274" s="64"/>
    </row>
    <row r="275" spans="1:22" ht="13" thickBot="1">
      <c r="A275" s="267"/>
      <c r="B275" s="10" t="s">
        <v>959</v>
      </c>
      <c r="C275" s="10"/>
      <c r="D275" s="4"/>
      <c r="E275" s="10"/>
      <c r="F275" s="10"/>
      <c r="G275" s="264"/>
      <c r="H275" s="219"/>
      <c r="I275" s="265"/>
      <c r="J275" s="55" t="s">
        <v>394</v>
      </c>
      <c r="K275" s="149" t="s">
        <v>359</v>
      </c>
      <c r="L275" s="149"/>
      <c r="M275" s="148">
        <v>218</v>
      </c>
      <c r="N275" s="2"/>
      <c r="V275" s="64">
        <f>G275</f>
        <v>0</v>
      </c>
    </row>
    <row r="276" spans="1:22" ht="21.5" thickBot="1">
      <c r="A276" s="267"/>
      <c r="B276" s="70" t="s">
        <v>360</v>
      </c>
      <c r="C276" s="70" t="s">
        <v>361</v>
      </c>
      <c r="D276" s="70" t="s">
        <v>362</v>
      </c>
      <c r="E276" s="269" t="s">
        <v>363</v>
      </c>
      <c r="F276" s="269"/>
      <c r="G276" s="259"/>
      <c r="H276" s="260"/>
      <c r="I276" s="261"/>
      <c r="J276" s="15" t="s">
        <v>369</v>
      </c>
      <c r="K276" s="147" t="s">
        <v>359</v>
      </c>
      <c r="L276" s="147"/>
      <c r="M276" s="146">
        <v>160</v>
      </c>
      <c r="N276" s="2"/>
      <c r="V276" s="64"/>
    </row>
    <row r="277" spans="1:22" ht="13" thickBot="1">
      <c r="A277" s="268"/>
      <c r="B277" s="11"/>
      <c r="C277" s="11"/>
      <c r="D277" s="12"/>
      <c r="E277" s="13" t="s">
        <v>367</v>
      </c>
      <c r="F277" s="14"/>
      <c r="G277" s="256"/>
      <c r="H277" s="257"/>
      <c r="I277" s="258"/>
      <c r="J277" s="15" t="s">
        <v>904</v>
      </c>
      <c r="K277" s="147" t="s">
        <v>359</v>
      </c>
      <c r="L277" s="147"/>
      <c r="M277" s="146">
        <v>18</v>
      </c>
      <c r="N277" s="2"/>
      <c r="V277" s="64"/>
    </row>
    <row r="278" spans="1:22" ht="22" thickTop="1" thickBot="1">
      <c r="A278" s="266">
        <f>A274+1</f>
        <v>67</v>
      </c>
      <c r="B278" s="73" t="s">
        <v>350</v>
      </c>
      <c r="C278" s="73" t="s">
        <v>351</v>
      </c>
      <c r="D278" s="73" t="s">
        <v>352</v>
      </c>
      <c r="E278" s="262" t="s">
        <v>353</v>
      </c>
      <c r="F278" s="262"/>
      <c r="G278" s="262" t="s">
        <v>344</v>
      </c>
      <c r="H278" s="263"/>
      <c r="I278" s="72"/>
      <c r="J278" s="57" t="s">
        <v>370</v>
      </c>
      <c r="K278" s="151"/>
      <c r="L278" s="151"/>
      <c r="M278" s="150"/>
      <c r="N278" s="2"/>
      <c r="V278" s="64"/>
    </row>
    <row r="279" spans="1:22" ht="60.5" thickBot="1">
      <c r="A279" s="267"/>
      <c r="B279" s="10" t="s">
        <v>958</v>
      </c>
      <c r="C279" s="10" t="s">
        <v>957</v>
      </c>
      <c r="D279" s="4">
        <v>45692</v>
      </c>
      <c r="E279" s="10"/>
      <c r="F279" s="10" t="s">
        <v>956</v>
      </c>
      <c r="G279" s="264" t="s">
        <v>955</v>
      </c>
      <c r="H279" s="219"/>
      <c r="I279" s="265"/>
      <c r="J279" s="55" t="s">
        <v>693</v>
      </c>
      <c r="K279" s="149" t="s">
        <v>359</v>
      </c>
      <c r="L279" s="149"/>
      <c r="M279" s="148">
        <v>1225</v>
      </c>
      <c r="N279" s="2"/>
      <c r="O279" s="61"/>
      <c r="V279" s="64" t="str">
        <f>G279</f>
        <v>World Meteorological Organization</v>
      </c>
    </row>
    <row r="280" spans="1:22" ht="21.5" thickBot="1">
      <c r="A280" s="267"/>
      <c r="B280" s="70" t="s">
        <v>360</v>
      </c>
      <c r="C280" s="70" t="s">
        <v>361</v>
      </c>
      <c r="D280" s="70" t="s">
        <v>362</v>
      </c>
      <c r="E280" s="269" t="s">
        <v>363</v>
      </c>
      <c r="F280" s="269"/>
      <c r="G280" s="259"/>
      <c r="H280" s="260"/>
      <c r="I280" s="261"/>
      <c r="J280" s="15" t="s">
        <v>394</v>
      </c>
      <c r="K280" s="147" t="s">
        <v>359</v>
      </c>
      <c r="L280" s="147"/>
      <c r="M280" s="146">
        <v>1092</v>
      </c>
      <c r="N280" s="2"/>
      <c r="V280" s="64"/>
    </row>
    <row r="281" spans="1:22" ht="20.5" thickBot="1">
      <c r="A281" s="268"/>
      <c r="B281" s="11" t="s">
        <v>740</v>
      </c>
      <c r="C281" s="11" t="s">
        <v>955</v>
      </c>
      <c r="D281" s="74">
        <v>45694</v>
      </c>
      <c r="E281" s="13" t="s">
        <v>367</v>
      </c>
      <c r="F281" s="14" t="s">
        <v>954</v>
      </c>
      <c r="G281" s="256"/>
      <c r="H281" s="257"/>
      <c r="I281" s="258"/>
      <c r="J281" s="15" t="s">
        <v>369</v>
      </c>
      <c r="K281" s="147" t="s">
        <v>359</v>
      </c>
      <c r="L281" s="147"/>
      <c r="M281" s="146">
        <v>480</v>
      </c>
      <c r="N281" s="2"/>
      <c r="V281" s="64"/>
    </row>
    <row r="282" spans="1:22" ht="22" thickTop="1" thickBot="1">
      <c r="A282" s="266">
        <f>A278+1</f>
        <v>68</v>
      </c>
      <c r="B282" s="73" t="s">
        <v>350</v>
      </c>
      <c r="C282" s="73" t="s">
        <v>351</v>
      </c>
      <c r="D282" s="73" t="s">
        <v>352</v>
      </c>
      <c r="E282" s="262" t="s">
        <v>353</v>
      </c>
      <c r="F282" s="262"/>
      <c r="G282" s="262" t="s">
        <v>344</v>
      </c>
      <c r="H282" s="263"/>
      <c r="I282" s="72"/>
      <c r="J282" s="57" t="s">
        <v>370</v>
      </c>
      <c r="K282" s="151"/>
      <c r="L282" s="151"/>
      <c r="M282" s="150"/>
      <c r="N282" s="2"/>
      <c r="V282" s="64"/>
    </row>
    <row r="283" spans="1:22" ht="38" thickBot="1">
      <c r="A283" s="267"/>
      <c r="B283" s="10" t="s">
        <v>953</v>
      </c>
      <c r="C283" s="10" t="s">
        <v>952</v>
      </c>
      <c r="D283" s="4">
        <v>45697</v>
      </c>
      <c r="E283" s="10"/>
      <c r="F283" s="10" t="s">
        <v>951</v>
      </c>
      <c r="G283" s="264" t="s">
        <v>949</v>
      </c>
      <c r="H283" s="219"/>
      <c r="I283" s="265"/>
      <c r="J283" s="55" t="s">
        <v>465</v>
      </c>
      <c r="K283" s="149"/>
      <c r="L283" s="149" t="s">
        <v>359</v>
      </c>
      <c r="M283" s="148">
        <v>550</v>
      </c>
      <c r="N283" s="2"/>
      <c r="V283" s="64" t="str">
        <f>G283</f>
        <v xml:space="preserve">Society for Range Management </v>
      </c>
    </row>
    <row r="284" spans="1:22" ht="21.5" thickBot="1">
      <c r="A284" s="267"/>
      <c r="B284" s="70" t="s">
        <v>360</v>
      </c>
      <c r="C284" s="70" t="s">
        <v>361</v>
      </c>
      <c r="D284" s="70" t="s">
        <v>362</v>
      </c>
      <c r="E284" s="269" t="s">
        <v>363</v>
      </c>
      <c r="F284" s="269"/>
      <c r="G284" s="259"/>
      <c r="H284" s="260"/>
      <c r="I284" s="261"/>
      <c r="J284" s="15" t="s">
        <v>371</v>
      </c>
      <c r="K284" s="147"/>
      <c r="L284" s="147"/>
      <c r="M284" s="146"/>
      <c r="N284" s="2"/>
      <c r="V284" s="64"/>
    </row>
    <row r="285" spans="1:22" ht="20.5" thickBot="1">
      <c r="A285" s="268"/>
      <c r="B285" s="11" t="s">
        <v>950</v>
      </c>
      <c r="C285" s="11" t="s">
        <v>949</v>
      </c>
      <c r="D285" s="74">
        <v>45701</v>
      </c>
      <c r="E285" s="13" t="s">
        <v>367</v>
      </c>
      <c r="F285" s="14" t="s">
        <v>948</v>
      </c>
      <c r="G285" s="256"/>
      <c r="H285" s="257"/>
      <c r="I285" s="258"/>
      <c r="J285" s="15" t="s">
        <v>372</v>
      </c>
      <c r="K285" s="147"/>
      <c r="L285" s="147"/>
      <c r="M285" s="146"/>
      <c r="N285" s="2"/>
      <c r="V285" s="64"/>
    </row>
    <row r="286" spans="1:22" ht="22" thickTop="1" thickBot="1">
      <c r="A286" s="266">
        <f>A282+1</f>
        <v>69</v>
      </c>
      <c r="B286" s="73" t="s">
        <v>350</v>
      </c>
      <c r="C286" s="73" t="s">
        <v>351</v>
      </c>
      <c r="D286" s="73" t="s">
        <v>352</v>
      </c>
      <c r="E286" s="262" t="s">
        <v>353</v>
      </c>
      <c r="F286" s="262"/>
      <c r="G286" s="262" t="s">
        <v>344</v>
      </c>
      <c r="H286" s="263"/>
      <c r="I286" s="72"/>
      <c r="J286" s="57" t="s">
        <v>370</v>
      </c>
      <c r="K286" s="151"/>
      <c r="L286" s="151"/>
      <c r="M286" s="150"/>
      <c r="N286" s="2"/>
      <c r="V286" s="64"/>
    </row>
    <row r="287" spans="1:22" ht="30.5" thickBot="1">
      <c r="A287" s="267"/>
      <c r="B287" s="10" t="s">
        <v>940</v>
      </c>
      <c r="C287" s="10" t="s">
        <v>947</v>
      </c>
      <c r="D287" s="4">
        <v>45635</v>
      </c>
      <c r="E287" s="10"/>
      <c r="F287" s="10" t="s">
        <v>946</v>
      </c>
      <c r="G287" s="264" t="s">
        <v>945</v>
      </c>
      <c r="H287" s="219"/>
      <c r="I287" s="265"/>
      <c r="J287" s="55" t="s">
        <v>693</v>
      </c>
      <c r="K287" s="149"/>
      <c r="L287" s="149" t="s">
        <v>359</v>
      </c>
      <c r="M287" s="148">
        <v>1897.84</v>
      </c>
      <c r="N287" s="2"/>
      <c r="V287" s="64" t="str">
        <f>G287</f>
        <v xml:space="preserve">Wildlife Health Australia </v>
      </c>
    </row>
    <row r="288" spans="1:22" ht="21.5" thickBot="1">
      <c r="A288" s="267"/>
      <c r="B288" s="70" t="s">
        <v>360</v>
      </c>
      <c r="C288" s="70" t="s">
        <v>361</v>
      </c>
      <c r="D288" s="70" t="s">
        <v>362</v>
      </c>
      <c r="E288" s="269" t="s">
        <v>363</v>
      </c>
      <c r="F288" s="269"/>
      <c r="G288" s="259"/>
      <c r="H288" s="260"/>
      <c r="I288" s="261"/>
      <c r="J288" s="15" t="s">
        <v>371</v>
      </c>
      <c r="K288" s="147"/>
      <c r="L288" s="147"/>
      <c r="N288" s="2"/>
      <c r="V288" s="64"/>
    </row>
    <row r="289" spans="1:22" ht="13" thickBot="1">
      <c r="A289" s="268"/>
      <c r="B289" s="11" t="s">
        <v>937</v>
      </c>
      <c r="C289" s="11" t="s">
        <v>945</v>
      </c>
      <c r="D289" s="74">
        <v>45639</v>
      </c>
      <c r="E289" s="13" t="s">
        <v>367</v>
      </c>
      <c r="F289" s="14" t="s">
        <v>944</v>
      </c>
      <c r="G289" s="256"/>
      <c r="H289" s="257"/>
      <c r="I289" s="258"/>
      <c r="J289" s="15" t="s">
        <v>372</v>
      </c>
      <c r="K289" s="147"/>
      <c r="L289" s="147"/>
      <c r="M289" s="146"/>
      <c r="N289" s="2"/>
      <c r="V289" s="64"/>
    </row>
    <row r="290" spans="1:22" ht="22" thickTop="1" thickBot="1">
      <c r="A290" s="266">
        <f>A286+1</f>
        <v>70</v>
      </c>
      <c r="B290" s="73" t="s">
        <v>350</v>
      </c>
      <c r="C290" s="73" t="s">
        <v>351</v>
      </c>
      <c r="D290" s="73" t="s">
        <v>352</v>
      </c>
      <c r="E290" s="262" t="s">
        <v>353</v>
      </c>
      <c r="F290" s="262"/>
      <c r="G290" s="262" t="s">
        <v>344</v>
      </c>
      <c r="H290" s="263"/>
      <c r="I290" s="72"/>
      <c r="J290" s="57" t="s">
        <v>370</v>
      </c>
      <c r="K290" s="151"/>
      <c r="L290" s="151"/>
      <c r="M290" s="150"/>
      <c r="N290" s="2"/>
      <c r="V290" s="64"/>
    </row>
    <row r="291" spans="1:22" ht="50.5" thickBot="1">
      <c r="A291" s="267"/>
      <c r="B291" s="10" t="s">
        <v>940</v>
      </c>
      <c r="C291" s="10" t="s">
        <v>943</v>
      </c>
      <c r="D291" s="4">
        <v>45672</v>
      </c>
      <c r="E291" s="10"/>
      <c r="F291" s="10" t="s">
        <v>395</v>
      </c>
      <c r="G291" s="264" t="s">
        <v>942</v>
      </c>
      <c r="H291" s="219"/>
      <c r="I291" s="265"/>
      <c r="J291" s="55" t="s">
        <v>693</v>
      </c>
      <c r="K291" s="149"/>
      <c r="L291" s="149" t="s">
        <v>359</v>
      </c>
      <c r="M291" s="148">
        <v>418.66</v>
      </c>
      <c r="N291" s="2"/>
      <c r="O291" s="61"/>
      <c r="V291" s="64" t="str">
        <f>G291</f>
        <v>National Academies of Science</v>
      </c>
    </row>
    <row r="292" spans="1:22" ht="21.5" thickBot="1">
      <c r="A292" s="267"/>
      <c r="B292" s="70" t="s">
        <v>360</v>
      </c>
      <c r="C292" s="70" t="s">
        <v>361</v>
      </c>
      <c r="D292" s="70" t="s">
        <v>362</v>
      </c>
      <c r="E292" s="269" t="s">
        <v>363</v>
      </c>
      <c r="F292" s="269"/>
      <c r="G292" s="259"/>
      <c r="H292" s="260"/>
      <c r="I292" s="261"/>
      <c r="J292" s="15" t="s">
        <v>369</v>
      </c>
      <c r="K292" s="147"/>
      <c r="L292" s="147" t="s">
        <v>359</v>
      </c>
      <c r="M292" s="146">
        <v>90</v>
      </c>
      <c r="N292" s="2"/>
      <c r="V292" s="64"/>
    </row>
    <row r="293" spans="1:22" ht="20.5" thickBot="1">
      <c r="A293" s="268"/>
      <c r="B293" s="11" t="s">
        <v>937</v>
      </c>
      <c r="C293" s="11" t="s">
        <v>942</v>
      </c>
      <c r="D293" s="74">
        <v>45673</v>
      </c>
      <c r="E293" s="13" t="s">
        <v>367</v>
      </c>
      <c r="F293" s="14" t="s">
        <v>941</v>
      </c>
      <c r="G293" s="256"/>
      <c r="H293" s="257"/>
      <c r="I293" s="258"/>
      <c r="J293" s="15" t="s">
        <v>372</v>
      </c>
      <c r="K293" s="147"/>
      <c r="L293" s="147"/>
      <c r="M293" s="146"/>
      <c r="N293" s="2"/>
      <c r="V293" s="64"/>
    </row>
    <row r="294" spans="1:22" ht="22" thickTop="1" thickBot="1">
      <c r="A294" s="266">
        <f>A290+1</f>
        <v>71</v>
      </c>
      <c r="B294" s="73" t="s">
        <v>350</v>
      </c>
      <c r="C294" s="73" t="s">
        <v>351</v>
      </c>
      <c r="D294" s="73" t="s">
        <v>352</v>
      </c>
      <c r="E294" s="262" t="s">
        <v>353</v>
      </c>
      <c r="F294" s="262"/>
      <c r="G294" s="262" t="s">
        <v>344</v>
      </c>
      <c r="H294" s="263"/>
      <c r="I294" s="72"/>
      <c r="J294" s="57" t="s">
        <v>370</v>
      </c>
      <c r="K294" s="151"/>
      <c r="L294" s="151"/>
      <c r="M294" s="150"/>
      <c r="N294" s="2"/>
      <c r="V294" s="64"/>
    </row>
    <row r="295" spans="1:22" ht="38" thickBot="1">
      <c r="A295" s="267"/>
      <c r="B295" s="10" t="s">
        <v>940</v>
      </c>
      <c r="C295" s="10" t="s">
        <v>939</v>
      </c>
      <c r="D295" s="4">
        <v>45608</v>
      </c>
      <c r="E295" s="10"/>
      <c r="F295" s="10" t="s">
        <v>938</v>
      </c>
      <c r="G295" s="264" t="s">
        <v>936</v>
      </c>
      <c r="H295" s="219"/>
      <c r="I295" s="265"/>
      <c r="J295" s="55" t="s">
        <v>693</v>
      </c>
      <c r="K295" s="149"/>
      <c r="L295" s="149" t="s">
        <v>359</v>
      </c>
      <c r="M295" s="148">
        <v>734.25</v>
      </c>
      <c r="N295" s="2"/>
      <c r="V295" s="64" t="str">
        <f>G295</f>
        <v>World Organisation for Animal Health</v>
      </c>
    </row>
    <row r="296" spans="1:22" ht="21.5" thickBot="1">
      <c r="A296" s="267"/>
      <c r="B296" s="70" t="s">
        <v>360</v>
      </c>
      <c r="C296" s="70" t="s">
        <v>361</v>
      </c>
      <c r="D296" s="70" t="s">
        <v>362</v>
      </c>
      <c r="E296" s="269" t="s">
        <v>363</v>
      </c>
      <c r="F296" s="269"/>
      <c r="G296" s="259"/>
      <c r="H296" s="260"/>
      <c r="I296" s="261"/>
      <c r="J296" s="15" t="s">
        <v>369</v>
      </c>
      <c r="K296" s="147"/>
      <c r="L296" s="147" t="s">
        <v>359</v>
      </c>
      <c r="M296" s="146">
        <v>59</v>
      </c>
      <c r="N296" s="2"/>
      <c r="V296" s="64"/>
    </row>
    <row r="297" spans="1:22" ht="20.5" thickBot="1">
      <c r="A297" s="268"/>
      <c r="B297" s="11" t="s">
        <v>937</v>
      </c>
      <c r="C297" s="11" t="s">
        <v>936</v>
      </c>
      <c r="D297" s="74">
        <v>45612</v>
      </c>
      <c r="E297" s="13" t="s">
        <v>367</v>
      </c>
      <c r="F297" s="14" t="s">
        <v>935</v>
      </c>
      <c r="G297" s="256"/>
      <c r="H297" s="257"/>
      <c r="I297" s="258"/>
      <c r="J297" s="15" t="s">
        <v>372</v>
      </c>
      <c r="K297" s="147"/>
      <c r="L297" s="147"/>
      <c r="M297" s="146"/>
      <c r="N297" s="2"/>
      <c r="V297" s="64"/>
    </row>
    <row r="298" spans="1:22" ht="22" thickTop="1" thickBot="1">
      <c r="A298" s="266">
        <f>A294+1</f>
        <v>72</v>
      </c>
      <c r="B298" s="73" t="s">
        <v>350</v>
      </c>
      <c r="C298" s="73" t="s">
        <v>351</v>
      </c>
      <c r="D298" s="73" t="s">
        <v>352</v>
      </c>
      <c r="E298" s="262" t="s">
        <v>353</v>
      </c>
      <c r="F298" s="262"/>
      <c r="G298" s="262" t="s">
        <v>344</v>
      </c>
      <c r="H298" s="263"/>
      <c r="I298" s="72"/>
      <c r="J298" s="57" t="s">
        <v>370</v>
      </c>
      <c r="K298" s="151"/>
      <c r="L298" s="151"/>
      <c r="M298" s="150"/>
      <c r="N298" s="2"/>
      <c r="V298" s="64"/>
    </row>
    <row r="299" spans="1:22" ht="50.5" thickBot="1">
      <c r="A299" s="267"/>
      <c r="B299" s="10" t="s">
        <v>934</v>
      </c>
      <c r="C299" s="10" t="s">
        <v>933</v>
      </c>
      <c r="D299" s="4">
        <v>45632</v>
      </c>
      <c r="E299" s="10"/>
      <c r="F299" s="10" t="s">
        <v>932</v>
      </c>
      <c r="G299" s="264" t="s">
        <v>931</v>
      </c>
      <c r="H299" s="219"/>
      <c r="I299" s="265"/>
      <c r="J299" s="55" t="s">
        <v>693</v>
      </c>
      <c r="K299" s="149"/>
      <c r="L299" s="149" t="s">
        <v>359</v>
      </c>
      <c r="M299" s="148">
        <v>524.83000000000004</v>
      </c>
      <c r="N299" s="2"/>
      <c r="V299" s="64" t="str">
        <f>G299</f>
        <v>Environmental Health Sciences Research Center</v>
      </c>
    </row>
    <row r="300" spans="1:22" ht="21.5" thickBot="1">
      <c r="A300" s="267"/>
      <c r="B300" s="70" t="s">
        <v>360</v>
      </c>
      <c r="C300" s="70" t="s">
        <v>361</v>
      </c>
      <c r="D300" s="70" t="s">
        <v>362</v>
      </c>
      <c r="E300" s="269" t="s">
        <v>363</v>
      </c>
      <c r="F300" s="269"/>
      <c r="G300" s="259"/>
      <c r="H300" s="260"/>
      <c r="I300" s="261"/>
      <c r="J300" s="15" t="s">
        <v>394</v>
      </c>
      <c r="K300" s="147"/>
      <c r="L300" s="147" t="s">
        <v>359</v>
      </c>
      <c r="M300" s="146">
        <v>171.5</v>
      </c>
      <c r="N300" s="2"/>
      <c r="V300" s="64"/>
    </row>
    <row r="301" spans="1:22" ht="30.5" thickBot="1">
      <c r="A301" s="268"/>
      <c r="B301" s="11" t="s">
        <v>838</v>
      </c>
      <c r="C301" s="11" t="s">
        <v>931</v>
      </c>
      <c r="D301" s="74">
        <v>45632</v>
      </c>
      <c r="E301" s="13" t="s">
        <v>367</v>
      </c>
      <c r="F301" s="14" t="s">
        <v>930</v>
      </c>
      <c r="G301" s="256"/>
      <c r="H301" s="257"/>
      <c r="I301" s="258"/>
      <c r="J301" s="15" t="s">
        <v>369</v>
      </c>
      <c r="K301" s="147"/>
      <c r="L301" s="147" t="s">
        <v>359</v>
      </c>
      <c r="M301" s="146">
        <v>100</v>
      </c>
      <c r="N301" s="2"/>
      <c r="V301" s="64"/>
    </row>
    <row r="302" spans="1:22" ht="22" thickTop="1" thickBot="1">
      <c r="A302" s="266">
        <f>A298+1</f>
        <v>73</v>
      </c>
      <c r="B302" s="73" t="s">
        <v>350</v>
      </c>
      <c r="C302" s="73" t="s">
        <v>351</v>
      </c>
      <c r="D302" s="73" t="s">
        <v>352</v>
      </c>
      <c r="E302" s="262" t="s">
        <v>353</v>
      </c>
      <c r="F302" s="262"/>
      <c r="G302" s="262" t="s">
        <v>344</v>
      </c>
      <c r="H302" s="263"/>
      <c r="I302" s="72"/>
      <c r="J302" s="57" t="s">
        <v>370</v>
      </c>
      <c r="K302" s="151"/>
      <c r="L302" s="151"/>
      <c r="M302" s="150"/>
      <c r="N302" s="2"/>
      <c r="V302" s="64"/>
    </row>
    <row r="303" spans="1:22" ht="70.5" thickBot="1">
      <c r="A303" s="267"/>
      <c r="B303" s="10" t="s">
        <v>929</v>
      </c>
      <c r="C303" s="10" t="s">
        <v>928</v>
      </c>
      <c r="D303" s="4">
        <v>45581</v>
      </c>
      <c r="E303" s="10"/>
      <c r="F303" s="10" t="s">
        <v>927</v>
      </c>
      <c r="G303" s="264" t="s">
        <v>926</v>
      </c>
      <c r="H303" s="219"/>
      <c r="I303" s="265"/>
      <c r="J303" s="55" t="s">
        <v>693</v>
      </c>
      <c r="K303" s="149" t="s">
        <v>359</v>
      </c>
      <c r="L303" s="149"/>
      <c r="M303" s="148">
        <v>1611.29</v>
      </c>
      <c r="N303" s="2"/>
      <c r="V303" s="64" t="str">
        <f>G303</f>
        <v>Pennsylvania State University</v>
      </c>
    </row>
    <row r="304" spans="1:22" ht="21.5" thickBot="1">
      <c r="A304" s="267"/>
      <c r="B304" s="70" t="s">
        <v>360</v>
      </c>
      <c r="C304" s="70" t="s">
        <v>361</v>
      </c>
      <c r="D304" s="70" t="s">
        <v>362</v>
      </c>
      <c r="E304" s="269" t="s">
        <v>363</v>
      </c>
      <c r="F304" s="269"/>
      <c r="G304" s="259"/>
      <c r="H304" s="260"/>
      <c r="I304" s="261"/>
      <c r="J304" s="15" t="s">
        <v>428</v>
      </c>
      <c r="K304" s="147" t="s">
        <v>359</v>
      </c>
      <c r="L304" s="147"/>
      <c r="M304" s="146">
        <v>28.7</v>
      </c>
      <c r="N304" s="2"/>
      <c r="V304" s="64"/>
    </row>
    <row r="305" spans="1:22" ht="20.5" thickBot="1">
      <c r="A305" s="268"/>
      <c r="B305" s="11" t="s">
        <v>732</v>
      </c>
      <c r="C305" s="11" t="s">
        <v>926</v>
      </c>
      <c r="D305" s="74">
        <v>45583</v>
      </c>
      <c r="E305" s="13" t="s">
        <v>367</v>
      </c>
      <c r="F305" s="14" t="s">
        <v>925</v>
      </c>
      <c r="G305" s="256"/>
      <c r="H305" s="257"/>
      <c r="I305" s="258"/>
      <c r="J305" s="15" t="s">
        <v>394</v>
      </c>
      <c r="K305" s="147"/>
      <c r="L305" s="147" t="s">
        <v>359</v>
      </c>
      <c r="M305" s="146">
        <v>495</v>
      </c>
      <c r="N305" s="2"/>
      <c r="V305" s="64"/>
    </row>
    <row r="306" spans="1:22" ht="22" thickTop="1" thickBot="1">
      <c r="A306" s="266">
        <f>A302+1</f>
        <v>74</v>
      </c>
      <c r="B306" s="73" t="s">
        <v>350</v>
      </c>
      <c r="C306" s="73" t="s">
        <v>351</v>
      </c>
      <c r="D306" s="73" t="s">
        <v>352</v>
      </c>
      <c r="E306" s="262" t="s">
        <v>353</v>
      </c>
      <c r="F306" s="262"/>
      <c r="G306" s="262" t="s">
        <v>344</v>
      </c>
      <c r="H306" s="263"/>
      <c r="I306" s="72"/>
      <c r="J306" s="57" t="s">
        <v>370</v>
      </c>
      <c r="K306" s="151"/>
      <c r="L306" s="151"/>
      <c r="M306" s="150"/>
      <c r="N306" s="2"/>
      <c r="V306" s="64"/>
    </row>
    <row r="307" spans="1:22" ht="13" thickBot="1">
      <c r="A307" s="267"/>
      <c r="B307" s="10" t="s">
        <v>924</v>
      </c>
      <c r="C307" s="10"/>
      <c r="D307" s="4"/>
      <c r="E307" s="10"/>
      <c r="F307" s="10"/>
      <c r="G307" s="264"/>
      <c r="H307" s="219"/>
      <c r="I307" s="265"/>
      <c r="J307" s="55" t="s">
        <v>369</v>
      </c>
      <c r="K307" s="149"/>
      <c r="L307" s="149" t="s">
        <v>359</v>
      </c>
      <c r="M307" s="148">
        <v>94</v>
      </c>
      <c r="N307" s="2"/>
      <c r="V307" s="64">
        <f>G307</f>
        <v>0</v>
      </c>
    </row>
    <row r="308" spans="1:22" ht="21.5" thickBot="1">
      <c r="A308" s="267"/>
      <c r="B308" s="70" t="s">
        <v>360</v>
      </c>
      <c r="C308" s="70" t="s">
        <v>361</v>
      </c>
      <c r="D308" s="70" t="s">
        <v>362</v>
      </c>
      <c r="E308" s="269" t="s">
        <v>363</v>
      </c>
      <c r="F308" s="269"/>
      <c r="G308" s="259"/>
      <c r="H308" s="260"/>
      <c r="I308" s="261"/>
      <c r="J308" s="15" t="s">
        <v>371</v>
      </c>
      <c r="K308" s="147"/>
      <c r="L308" s="147"/>
      <c r="M308" s="146"/>
      <c r="N308" s="2"/>
      <c r="V308" s="64"/>
    </row>
    <row r="309" spans="1:22" ht="13" thickBot="1">
      <c r="A309" s="268"/>
      <c r="B309" s="11"/>
      <c r="C309" s="11"/>
      <c r="D309" s="12"/>
      <c r="E309" s="13" t="s">
        <v>367</v>
      </c>
      <c r="F309" s="14"/>
      <c r="G309" s="256"/>
      <c r="H309" s="257"/>
      <c r="I309" s="258"/>
      <c r="J309" s="15" t="s">
        <v>372</v>
      </c>
      <c r="K309" s="147"/>
      <c r="L309" s="147"/>
      <c r="M309" s="146"/>
      <c r="N309" s="2"/>
      <c r="V309" s="64"/>
    </row>
    <row r="310" spans="1:22" ht="22" thickTop="1" thickBot="1">
      <c r="A310" s="266">
        <f>A306+1</f>
        <v>75</v>
      </c>
      <c r="B310" s="73" t="s">
        <v>350</v>
      </c>
      <c r="C310" s="73" t="s">
        <v>351</v>
      </c>
      <c r="D310" s="73" t="s">
        <v>352</v>
      </c>
      <c r="E310" s="262" t="s">
        <v>353</v>
      </c>
      <c r="F310" s="262"/>
      <c r="G310" s="262" t="s">
        <v>344</v>
      </c>
      <c r="H310" s="263"/>
      <c r="I310" s="72"/>
      <c r="J310" s="57" t="s">
        <v>370</v>
      </c>
      <c r="K310" s="151"/>
      <c r="L310" s="151"/>
      <c r="M310" s="150"/>
      <c r="N310" s="2"/>
      <c r="V310" s="64"/>
    </row>
    <row r="311" spans="1:22" ht="25.5" thickBot="1">
      <c r="A311" s="267"/>
      <c r="B311" s="10" t="s">
        <v>923</v>
      </c>
      <c r="C311" s="10" t="s">
        <v>922</v>
      </c>
      <c r="D311" s="4">
        <v>45628</v>
      </c>
      <c r="E311" s="10"/>
      <c r="F311" s="10" t="s">
        <v>921</v>
      </c>
      <c r="G311" s="264" t="s">
        <v>920</v>
      </c>
      <c r="H311" s="219"/>
      <c r="I311" s="265"/>
      <c r="J311" s="55" t="s">
        <v>693</v>
      </c>
      <c r="K311" s="149"/>
      <c r="L311" s="149" t="s">
        <v>359</v>
      </c>
      <c r="M311" s="148">
        <v>1488.05</v>
      </c>
      <c r="N311" s="2"/>
      <c r="V311" s="64" t="str">
        <f>G311</f>
        <v>Ocean Tracking Network</v>
      </c>
    </row>
    <row r="312" spans="1:22" ht="21.5" thickBot="1">
      <c r="A312" s="267"/>
      <c r="B312" s="70" t="s">
        <v>360</v>
      </c>
      <c r="C312" s="70" t="s">
        <v>361</v>
      </c>
      <c r="D312" s="70" t="s">
        <v>362</v>
      </c>
      <c r="E312" s="269" t="s">
        <v>363</v>
      </c>
      <c r="F312" s="269"/>
      <c r="G312" s="259"/>
      <c r="H312" s="260"/>
      <c r="I312" s="261"/>
      <c r="J312" s="15" t="s">
        <v>394</v>
      </c>
      <c r="K312" s="147"/>
      <c r="L312" s="147" t="s">
        <v>359</v>
      </c>
      <c r="M312" s="146">
        <v>747.08</v>
      </c>
      <c r="N312" s="2"/>
      <c r="V312" s="64"/>
    </row>
    <row r="313" spans="1:22" ht="13" thickBot="1">
      <c r="A313" s="268"/>
      <c r="B313" s="11" t="s">
        <v>798</v>
      </c>
      <c r="C313" s="11" t="s">
        <v>920</v>
      </c>
      <c r="D313" s="74">
        <v>45632</v>
      </c>
      <c r="E313" s="13" t="s">
        <v>367</v>
      </c>
      <c r="F313" s="14" t="s">
        <v>919</v>
      </c>
      <c r="G313" s="256"/>
      <c r="H313" s="257"/>
      <c r="I313" s="258"/>
      <c r="J313" s="15" t="s">
        <v>372</v>
      </c>
      <c r="K313" s="147"/>
      <c r="L313" s="147"/>
      <c r="M313" s="146"/>
      <c r="N313" s="2"/>
      <c r="V313" s="64"/>
    </row>
    <row r="314" spans="1:22" ht="22" thickTop="1" thickBot="1">
      <c r="A314" s="266">
        <f>A310+1</f>
        <v>76</v>
      </c>
      <c r="B314" s="73" t="s">
        <v>350</v>
      </c>
      <c r="C314" s="73" t="s">
        <v>351</v>
      </c>
      <c r="D314" s="73" t="s">
        <v>352</v>
      </c>
      <c r="E314" s="262" t="s">
        <v>353</v>
      </c>
      <c r="F314" s="262"/>
      <c r="G314" s="262" t="s">
        <v>344</v>
      </c>
      <c r="H314" s="263"/>
      <c r="I314" s="72"/>
      <c r="J314" s="57" t="s">
        <v>370</v>
      </c>
      <c r="K314" s="151"/>
      <c r="L314" s="151"/>
      <c r="M314" s="150"/>
      <c r="N314" s="2"/>
      <c r="V314" s="64"/>
    </row>
    <row r="315" spans="1:22" ht="63" thickBot="1">
      <c r="A315" s="267"/>
      <c r="B315" s="10" t="s">
        <v>867</v>
      </c>
      <c r="C315" s="10" t="s">
        <v>918</v>
      </c>
      <c r="D315" s="4">
        <v>45579</v>
      </c>
      <c r="E315" s="10"/>
      <c r="F315" s="10" t="s">
        <v>917</v>
      </c>
      <c r="G315" s="264" t="s">
        <v>916</v>
      </c>
      <c r="H315" s="219"/>
      <c r="I315" s="265"/>
      <c r="J315" s="55" t="s">
        <v>693</v>
      </c>
      <c r="K315" s="149"/>
      <c r="L315" s="149" t="s">
        <v>359</v>
      </c>
      <c r="M315" s="148">
        <v>1846.49</v>
      </c>
      <c r="N315" s="2"/>
      <c r="V315" s="64" t="str">
        <f>G315</f>
        <v>Ocean Biodiversity Information System Secretariat</v>
      </c>
    </row>
    <row r="316" spans="1:22" ht="21.5" thickBot="1">
      <c r="A316" s="267"/>
      <c r="B316" s="70" t="s">
        <v>360</v>
      </c>
      <c r="C316" s="70" t="s">
        <v>361</v>
      </c>
      <c r="D316" s="70" t="s">
        <v>362</v>
      </c>
      <c r="E316" s="269" t="s">
        <v>363</v>
      </c>
      <c r="F316" s="269"/>
      <c r="G316" s="259"/>
      <c r="H316" s="260"/>
      <c r="I316" s="261"/>
      <c r="J316" s="15" t="s">
        <v>371</v>
      </c>
      <c r="K316" s="147"/>
      <c r="L316" s="147"/>
      <c r="M316" s="146"/>
      <c r="N316" s="2"/>
      <c r="V316" s="64"/>
    </row>
    <row r="317" spans="1:22" ht="30.5" thickBot="1">
      <c r="A317" s="268"/>
      <c r="B317" s="11" t="s">
        <v>511</v>
      </c>
      <c r="C317" s="11" t="s">
        <v>916</v>
      </c>
      <c r="D317" s="74">
        <v>45581</v>
      </c>
      <c r="E317" s="13" t="s">
        <v>367</v>
      </c>
      <c r="F317" s="14" t="s">
        <v>915</v>
      </c>
      <c r="G317" s="256"/>
      <c r="H317" s="257"/>
      <c r="I317" s="258"/>
      <c r="J317" s="15" t="s">
        <v>372</v>
      </c>
      <c r="K317" s="147"/>
      <c r="L317" s="147"/>
      <c r="M317" s="146"/>
      <c r="N317" s="2"/>
      <c r="V317" s="64"/>
    </row>
    <row r="318" spans="1:22" ht="22" thickTop="1" thickBot="1">
      <c r="A318" s="266">
        <f>A314+1</f>
        <v>77</v>
      </c>
      <c r="B318" s="73" t="s">
        <v>350</v>
      </c>
      <c r="C318" s="73" t="s">
        <v>351</v>
      </c>
      <c r="D318" s="73" t="s">
        <v>352</v>
      </c>
      <c r="E318" s="262" t="s">
        <v>353</v>
      </c>
      <c r="F318" s="262"/>
      <c r="G318" s="262" t="s">
        <v>344</v>
      </c>
      <c r="H318" s="263"/>
      <c r="I318" s="72"/>
      <c r="J318" s="57" t="s">
        <v>370</v>
      </c>
      <c r="K318" s="151"/>
      <c r="L318" s="151"/>
      <c r="M318" s="150"/>
      <c r="N318" s="2"/>
      <c r="V318" s="64"/>
    </row>
    <row r="319" spans="1:22" ht="25.5" thickBot="1">
      <c r="A319" s="267"/>
      <c r="B319" s="10" t="s">
        <v>914</v>
      </c>
      <c r="C319" s="10" t="s">
        <v>913</v>
      </c>
      <c r="D319" s="4">
        <v>45594</v>
      </c>
      <c r="E319" s="10"/>
      <c r="F319" s="10" t="s">
        <v>912</v>
      </c>
      <c r="G319" s="264" t="s">
        <v>911</v>
      </c>
      <c r="H319" s="219"/>
      <c r="I319" s="265"/>
      <c r="J319" s="55" t="s">
        <v>693</v>
      </c>
      <c r="K319" s="149"/>
      <c r="L319" s="149" t="s">
        <v>359</v>
      </c>
      <c r="M319" s="148">
        <v>872.38</v>
      </c>
      <c r="N319" s="2"/>
      <c r="V319" s="64" t="str">
        <f>G319</f>
        <v>University of Calgary</v>
      </c>
    </row>
    <row r="320" spans="1:22" ht="21.5" thickBot="1">
      <c r="A320" s="267"/>
      <c r="B320" s="70" t="s">
        <v>360</v>
      </c>
      <c r="C320" s="70" t="s">
        <v>361</v>
      </c>
      <c r="D320" s="70" t="s">
        <v>362</v>
      </c>
      <c r="E320" s="269" t="s">
        <v>363</v>
      </c>
      <c r="F320" s="269"/>
      <c r="G320" s="259"/>
      <c r="H320" s="260"/>
      <c r="I320" s="261"/>
      <c r="J320" s="15" t="s">
        <v>394</v>
      </c>
      <c r="K320" s="147"/>
      <c r="L320" s="147" t="s">
        <v>359</v>
      </c>
      <c r="M320" s="146">
        <v>458.6</v>
      </c>
      <c r="N320" s="2"/>
      <c r="V320" s="64"/>
    </row>
    <row r="321" spans="1:22" ht="13" thickBot="1">
      <c r="A321" s="268"/>
      <c r="B321" s="11" t="s">
        <v>838</v>
      </c>
      <c r="C321" s="11" t="s">
        <v>911</v>
      </c>
      <c r="D321" s="74">
        <v>45597</v>
      </c>
      <c r="E321" s="13" t="s">
        <v>367</v>
      </c>
      <c r="F321" s="14" t="s">
        <v>690</v>
      </c>
      <c r="G321" s="256"/>
      <c r="H321" s="257"/>
      <c r="I321" s="258"/>
      <c r="J321" s="15" t="s">
        <v>369</v>
      </c>
      <c r="K321" s="147"/>
      <c r="L321" s="147" t="s">
        <v>359</v>
      </c>
      <c r="M321" s="146">
        <v>432</v>
      </c>
      <c r="N321" s="2"/>
      <c r="V321" s="64"/>
    </row>
    <row r="322" spans="1:22" ht="22" thickTop="1" thickBot="1">
      <c r="A322" s="266">
        <f>A318+1</f>
        <v>78</v>
      </c>
      <c r="B322" s="73" t="s">
        <v>350</v>
      </c>
      <c r="C322" s="73" t="s">
        <v>351</v>
      </c>
      <c r="D322" s="73" t="s">
        <v>352</v>
      </c>
      <c r="E322" s="262" t="s">
        <v>353</v>
      </c>
      <c r="F322" s="262"/>
      <c r="G322" s="262" t="s">
        <v>344</v>
      </c>
      <c r="H322" s="263"/>
      <c r="I322" s="72"/>
      <c r="J322" s="57" t="s">
        <v>370</v>
      </c>
      <c r="K322" s="151"/>
      <c r="L322" s="151"/>
      <c r="M322" s="150"/>
      <c r="N322" s="2"/>
      <c r="V322" s="64"/>
    </row>
    <row r="323" spans="1:22" ht="50.5" thickBot="1">
      <c r="A323" s="267"/>
      <c r="B323" s="10" t="s">
        <v>910</v>
      </c>
      <c r="C323" s="10" t="s">
        <v>909</v>
      </c>
      <c r="D323" s="4">
        <v>45593</v>
      </c>
      <c r="E323" s="10"/>
      <c r="F323" s="10" t="s">
        <v>649</v>
      </c>
      <c r="G323" s="264" t="s">
        <v>908</v>
      </c>
      <c r="H323" s="219"/>
      <c r="I323" s="265"/>
      <c r="J323" s="55" t="s">
        <v>693</v>
      </c>
      <c r="K323" s="149"/>
      <c r="L323" s="149" t="s">
        <v>359</v>
      </c>
      <c r="M323" s="148">
        <v>533</v>
      </c>
      <c r="N323" s="2"/>
      <c r="O323" s="61"/>
      <c r="V323" s="64" t="str">
        <f>G323</f>
        <v>Tennenbaum Marine Observatories Network</v>
      </c>
    </row>
    <row r="324" spans="1:22" ht="21.5" thickBot="1">
      <c r="A324" s="267"/>
      <c r="B324" s="70" t="s">
        <v>360</v>
      </c>
      <c r="C324" s="70" t="s">
        <v>361</v>
      </c>
      <c r="D324" s="70" t="s">
        <v>362</v>
      </c>
      <c r="E324" s="269" t="s">
        <v>363</v>
      </c>
      <c r="F324" s="269"/>
      <c r="G324" s="259"/>
      <c r="H324" s="260"/>
      <c r="I324" s="261"/>
      <c r="J324" s="15" t="s">
        <v>394</v>
      </c>
      <c r="K324" s="147"/>
      <c r="L324" s="147" t="s">
        <v>359</v>
      </c>
      <c r="M324" s="146">
        <v>928</v>
      </c>
      <c r="N324" s="2"/>
      <c r="V324" s="64"/>
    </row>
    <row r="325" spans="1:22" ht="20.5" thickBot="1">
      <c r="A325" s="268"/>
      <c r="B325" s="11" t="s">
        <v>768</v>
      </c>
      <c r="C325" s="11" t="s">
        <v>908</v>
      </c>
      <c r="D325" s="74">
        <v>45594</v>
      </c>
      <c r="E325" s="13" t="s">
        <v>367</v>
      </c>
      <c r="F325" s="14" t="s">
        <v>907</v>
      </c>
      <c r="G325" s="256"/>
      <c r="H325" s="257"/>
      <c r="I325" s="258"/>
      <c r="J325" s="15" t="s">
        <v>369</v>
      </c>
      <c r="K325" s="147"/>
      <c r="L325" s="147" t="s">
        <v>359</v>
      </c>
      <c r="M325" s="146">
        <v>76</v>
      </c>
      <c r="N325" s="2"/>
      <c r="V325" s="64"/>
    </row>
    <row r="326" spans="1:22" ht="22" thickTop="1" thickBot="1">
      <c r="A326" s="266">
        <f>A322+1</f>
        <v>79</v>
      </c>
      <c r="B326" s="73" t="s">
        <v>350</v>
      </c>
      <c r="C326" s="73" t="s">
        <v>351</v>
      </c>
      <c r="D326" s="73" t="s">
        <v>352</v>
      </c>
      <c r="E326" s="262" t="s">
        <v>353</v>
      </c>
      <c r="F326" s="262"/>
      <c r="G326" s="262" t="s">
        <v>344</v>
      </c>
      <c r="H326" s="263"/>
      <c r="I326" s="72"/>
      <c r="J326" s="57" t="s">
        <v>370</v>
      </c>
      <c r="K326" s="151"/>
      <c r="L326" s="151"/>
      <c r="M326" s="150"/>
      <c r="N326" s="2"/>
      <c r="V326" s="64"/>
    </row>
    <row r="327" spans="1:22" ht="13" thickBot="1">
      <c r="A327" s="267"/>
      <c r="B327" s="10" t="s">
        <v>906</v>
      </c>
      <c r="C327" s="10"/>
      <c r="D327" s="4"/>
      <c r="E327" s="10"/>
      <c r="F327" s="10"/>
      <c r="G327" s="264"/>
      <c r="H327" s="219"/>
      <c r="I327" s="265"/>
      <c r="J327" s="55" t="s">
        <v>905</v>
      </c>
      <c r="K327" s="149" t="s">
        <v>359</v>
      </c>
      <c r="L327" s="149"/>
      <c r="M327" s="148">
        <v>40.200000000000003</v>
      </c>
      <c r="N327" s="2"/>
      <c r="V327" s="64">
        <f>G327</f>
        <v>0</v>
      </c>
    </row>
    <row r="328" spans="1:22" ht="21.5" thickBot="1">
      <c r="A328" s="267"/>
      <c r="B328" s="70" t="s">
        <v>360</v>
      </c>
      <c r="C328" s="70" t="s">
        <v>361</v>
      </c>
      <c r="D328" s="70" t="s">
        <v>362</v>
      </c>
      <c r="E328" s="269" t="s">
        <v>363</v>
      </c>
      <c r="F328" s="269"/>
      <c r="G328" s="259"/>
      <c r="H328" s="260"/>
      <c r="I328" s="261"/>
      <c r="J328" s="15" t="s">
        <v>904</v>
      </c>
      <c r="K328" s="147" t="s">
        <v>359</v>
      </c>
      <c r="L328" s="147"/>
      <c r="M328" s="146">
        <v>57</v>
      </c>
      <c r="N328" s="2"/>
      <c r="V328" s="64"/>
    </row>
    <row r="329" spans="1:22" ht="13" thickBot="1">
      <c r="A329" s="268"/>
      <c r="B329" s="11"/>
      <c r="C329" s="11"/>
      <c r="D329" s="12"/>
      <c r="E329" s="13" t="s">
        <v>367</v>
      </c>
      <c r="F329" s="14"/>
      <c r="G329" s="256"/>
      <c r="H329" s="257"/>
      <c r="I329" s="258"/>
      <c r="J329" s="15" t="s">
        <v>369</v>
      </c>
      <c r="K329" s="147" t="s">
        <v>359</v>
      </c>
      <c r="L329" s="147"/>
      <c r="M329" s="146">
        <v>224</v>
      </c>
      <c r="N329" s="2"/>
      <c r="V329" s="64"/>
    </row>
    <row r="330" spans="1:22" ht="22" thickTop="1" thickBot="1">
      <c r="A330" s="266">
        <f>A326+1</f>
        <v>80</v>
      </c>
      <c r="B330" s="73" t="s">
        <v>350</v>
      </c>
      <c r="C330" s="73" t="s">
        <v>351</v>
      </c>
      <c r="D330" s="73" t="s">
        <v>352</v>
      </c>
      <c r="E330" s="262" t="s">
        <v>353</v>
      </c>
      <c r="F330" s="262"/>
      <c r="G330" s="262" t="s">
        <v>344</v>
      </c>
      <c r="H330" s="263"/>
      <c r="I330" s="72"/>
      <c r="J330" s="57" t="s">
        <v>370</v>
      </c>
      <c r="K330" s="151"/>
      <c r="L330" s="151"/>
      <c r="M330" s="150"/>
      <c r="N330" s="2"/>
      <c r="V330" s="64"/>
    </row>
    <row r="331" spans="1:22" ht="82.5" customHeight="1" thickBot="1">
      <c r="A331" s="267"/>
      <c r="B331" s="10" t="s">
        <v>903</v>
      </c>
      <c r="C331" s="10" t="s">
        <v>902</v>
      </c>
      <c r="D331" s="4">
        <v>45628</v>
      </c>
      <c r="E331" s="10"/>
      <c r="F331" s="10" t="s">
        <v>901</v>
      </c>
      <c r="G331" s="264" t="s">
        <v>900</v>
      </c>
      <c r="H331" s="219"/>
      <c r="I331" s="265"/>
      <c r="J331" s="55" t="s">
        <v>394</v>
      </c>
      <c r="K331" s="149"/>
      <c r="L331" s="149" t="s">
        <v>359</v>
      </c>
      <c r="M331" s="148">
        <v>588</v>
      </c>
      <c r="N331" s="2"/>
      <c r="V331" s="64" t="str">
        <f>G331</f>
        <v>United Nations Educational, Scientific and Cultural Organization Intergovernmental Oceanographic Commission</v>
      </c>
    </row>
    <row r="332" spans="1:22" ht="21.5" thickBot="1">
      <c r="A332" s="267"/>
      <c r="B332" s="70" t="s">
        <v>360</v>
      </c>
      <c r="C332" s="70" t="s">
        <v>361</v>
      </c>
      <c r="D332" s="70" t="s">
        <v>362</v>
      </c>
      <c r="E332" s="269" t="s">
        <v>363</v>
      </c>
      <c r="F332" s="269"/>
      <c r="G332" s="259"/>
      <c r="H332" s="260"/>
      <c r="I332" s="261"/>
      <c r="J332" s="15" t="s">
        <v>369</v>
      </c>
      <c r="K332" s="147"/>
      <c r="L332" s="147" t="s">
        <v>359</v>
      </c>
      <c r="M332" s="146">
        <v>448</v>
      </c>
      <c r="N332" s="2"/>
      <c r="V332" s="64"/>
    </row>
    <row r="333" spans="1:22" ht="60.5" thickBot="1">
      <c r="A333" s="268"/>
      <c r="B333" s="11" t="s">
        <v>740</v>
      </c>
      <c r="C333" s="11" t="s">
        <v>900</v>
      </c>
      <c r="D333" s="74">
        <v>45632</v>
      </c>
      <c r="E333" s="13" t="s">
        <v>367</v>
      </c>
      <c r="F333" s="14" t="s">
        <v>899</v>
      </c>
      <c r="G333" s="256"/>
      <c r="H333" s="257"/>
      <c r="I333" s="258"/>
      <c r="J333" s="15" t="s">
        <v>372</v>
      </c>
      <c r="K333" s="147"/>
      <c r="L333" s="147"/>
      <c r="M333" s="146"/>
      <c r="N333" s="2"/>
      <c r="V333" s="64"/>
    </row>
    <row r="334" spans="1:22" ht="22" thickTop="1" thickBot="1">
      <c r="A334" s="266">
        <f>A330+1</f>
        <v>81</v>
      </c>
      <c r="B334" s="73" t="s">
        <v>350</v>
      </c>
      <c r="C334" s="73" t="s">
        <v>351</v>
      </c>
      <c r="D334" s="73" t="s">
        <v>352</v>
      </c>
      <c r="E334" s="262" t="s">
        <v>353</v>
      </c>
      <c r="F334" s="262"/>
      <c r="G334" s="262" t="s">
        <v>344</v>
      </c>
      <c r="H334" s="263"/>
      <c r="I334" s="72"/>
      <c r="J334" s="57" t="s">
        <v>370</v>
      </c>
      <c r="K334" s="151"/>
      <c r="L334" s="151"/>
      <c r="M334" s="150"/>
      <c r="N334" s="2"/>
      <c r="V334" s="64"/>
    </row>
    <row r="335" spans="1:22" ht="38" thickBot="1">
      <c r="A335" s="267"/>
      <c r="B335" s="10" t="s">
        <v>898</v>
      </c>
      <c r="C335" s="10" t="s">
        <v>897</v>
      </c>
      <c r="D335" s="4">
        <v>45591</v>
      </c>
      <c r="E335" s="10"/>
      <c r="F335" s="10" t="s">
        <v>896</v>
      </c>
      <c r="G335" s="264" t="s">
        <v>895</v>
      </c>
      <c r="H335" s="219"/>
      <c r="I335" s="265"/>
      <c r="J335" s="55" t="s">
        <v>693</v>
      </c>
      <c r="K335" s="149"/>
      <c r="L335" s="149" t="s">
        <v>359</v>
      </c>
      <c r="M335" s="148">
        <v>541.95000000000005</v>
      </c>
      <c r="N335" s="2"/>
      <c r="V335" s="64" t="str">
        <f>G335</f>
        <v>Southern California Botanists</v>
      </c>
    </row>
    <row r="336" spans="1:22" ht="21.5" thickBot="1">
      <c r="A336" s="267"/>
      <c r="B336" s="70" t="s">
        <v>360</v>
      </c>
      <c r="C336" s="70" t="s">
        <v>361</v>
      </c>
      <c r="D336" s="70" t="s">
        <v>362</v>
      </c>
      <c r="E336" s="269" t="s">
        <v>363</v>
      </c>
      <c r="F336" s="269"/>
      <c r="G336" s="259"/>
      <c r="H336" s="260"/>
      <c r="I336" s="261"/>
      <c r="J336" s="15" t="s">
        <v>394</v>
      </c>
      <c r="K336" s="147"/>
      <c r="L336" s="147" t="s">
        <v>359</v>
      </c>
      <c r="M336" s="146">
        <v>340.48</v>
      </c>
      <c r="N336" s="2"/>
      <c r="V336" s="64"/>
    </row>
    <row r="337" spans="1:22" ht="20.5" thickBot="1">
      <c r="A337" s="268"/>
      <c r="B337" s="11" t="s">
        <v>732</v>
      </c>
      <c r="C337" s="11" t="s">
        <v>895</v>
      </c>
      <c r="D337" s="74">
        <v>45591</v>
      </c>
      <c r="E337" s="13" t="s">
        <v>367</v>
      </c>
      <c r="F337" s="14" t="s">
        <v>894</v>
      </c>
      <c r="G337" s="256"/>
      <c r="H337" s="257"/>
      <c r="I337" s="258"/>
      <c r="J337" s="15" t="s">
        <v>372</v>
      </c>
      <c r="K337" s="147"/>
      <c r="L337" s="147"/>
      <c r="M337" s="146"/>
      <c r="N337" s="2"/>
      <c r="V337" s="64"/>
    </row>
    <row r="338" spans="1:22" ht="22" thickTop="1" thickBot="1">
      <c r="A338" s="266">
        <f>A334+1</f>
        <v>82</v>
      </c>
      <c r="B338" s="73" t="s">
        <v>350</v>
      </c>
      <c r="C338" s="73" t="s">
        <v>351</v>
      </c>
      <c r="D338" s="73" t="s">
        <v>352</v>
      </c>
      <c r="E338" s="262" t="s">
        <v>353</v>
      </c>
      <c r="F338" s="262"/>
      <c r="G338" s="262" t="s">
        <v>344</v>
      </c>
      <c r="H338" s="263"/>
      <c r="I338" s="72"/>
      <c r="J338" s="57" t="s">
        <v>370</v>
      </c>
      <c r="K338" s="151"/>
      <c r="L338" s="151"/>
      <c r="M338" s="150"/>
      <c r="N338" s="2"/>
      <c r="V338" s="64"/>
    </row>
    <row r="339" spans="1:22" ht="88" thickBot="1">
      <c r="A339" s="267"/>
      <c r="B339" s="10" t="s">
        <v>893</v>
      </c>
      <c r="C339" s="10" t="s">
        <v>892</v>
      </c>
      <c r="D339" s="4">
        <v>45579</v>
      </c>
      <c r="E339" s="10"/>
      <c r="F339" s="10" t="s">
        <v>854</v>
      </c>
      <c r="G339" s="264" t="s">
        <v>891</v>
      </c>
      <c r="H339" s="219"/>
      <c r="I339" s="265"/>
      <c r="J339" s="55" t="s">
        <v>394</v>
      </c>
      <c r="K339" s="149"/>
      <c r="L339" s="149" t="s">
        <v>359</v>
      </c>
      <c r="M339" s="148">
        <v>1020</v>
      </c>
      <c r="N339" s="2"/>
      <c r="V339" s="64" t="str">
        <f>G339</f>
        <v xml:space="preserve">Institute for Geospatial Understanding through an Integrative Discovery Environment </v>
      </c>
    </row>
    <row r="340" spans="1:22" ht="21.5" thickBot="1">
      <c r="A340" s="267"/>
      <c r="B340" s="70" t="s">
        <v>360</v>
      </c>
      <c r="C340" s="70" t="s">
        <v>361</v>
      </c>
      <c r="D340" s="70" t="s">
        <v>362</v>
      </c>
      <c r="E340" s="269" t="s">
        <v>363</v>
      </c>
      <c r="F340" s="269"/>
      <c r="G340" s="259"/>
      <c r="H340" s="260"/>
      <c r="I340" s="261"/>
      <c r="J340" s="15" t="s">
        <v>371</v>
      </c>
      <c r="K340" s="147"/>
      <c r="L340" s="147"/>
      <c r="M340" s="146"/>
      <c r="N340" s="2"/>
      <c r="V340" s="64"/>
    </row>
    <row r="341" spans="1:22" ht="40.5" thickBot="1">
      <c r="A341" s="268"/>
      <c r="B341" s="11" t="s">
        <v>890</v>
      </c>
      <c r="C341" s="11" t="s">
        <v>889</v>
      </c>
      <c r="D341" s="74">
        <v>45581</v>
      </c>
      <c r="E341" s="13" t="s">
        <v>367</v>
      </c>
      <c r="F341" s="14" t="s">
        <v>888</v>
      </c>
      <c r="G341" s="256"/>
      <c r="H341" s="257"/>
      <c r="I341" s="258"/>
      <c r="J341" s="15" t="s">
        <v>372</v>
      </c>
      <c r="K341" s="147"/>
      <c r="L341" s="147"/>
      <c r="M341" s="146"/>
      <c r="N341" s="2"/>
      <c r="V341" s="64"/>
    </row>
    <row r="342" spans="1:22" ht="22" thickTop="1" thickBot="1">
      <c r="A342" s="266">
        <f>A338+1</f>
        <v>83</v>
      </c>
      <c r="B342" s="73" t="s">
        <v>350</v>
      </c>
      <c r="C342" s="73" t="s">
        <v>351</v>
      </c>
      <c r="D342" s="73" t="s">
        <v>352</v>
      </c>
      <c r="E342" s="262" t="s">
        <v>353</v>
      </c>
      <c r="F342" s="262"/>
      <c r="G342" s="262" t="s">
        <v>344</v>
      </c>
      <c r="H342" s="263"/>
      <c r="I342" s="72"/>
      <c r="J342" s="57" t="s">
        <v>370</v>
      </c>
      <c r="K342" s="151"/>
      <c r="L342" s="151"/>
      <c r="M342" s="150"/>
      <c r="N342" s="2"/>
      <c r="V342" s="64"/>
    </row>
    <row r="343" spans="1:22" ht="25.5" thickBot="1">
      <c r="A343" s="267"/>
      <c r="B343" s="10" t="s">
        <v>887</v>
      </c>
      <c r="C343" s="10" t="s">
        <v>886</v>
      </c>
      <c r="D343" s="4">
        <v>45714</v>
      </c>
      <c r="E343" s="10"/>
      <c r="F343" s="10" t="s">
        <v>885</v>
      </c>
      <c r="G343" s="264" t="s">
        <v>784</v>
      </c>
      <c r="H343" s="219"/>
      <c r="I343" s="265"/>
      <c r="J343" s="55" t="s">
        <v>693</v>
      </c>
      <c r="K343" s="149"/>
      <c r="L343" s="149" t="s">
        <v>359</v>
      </c>
      <c r="M343" s="148">
        <v>396.97</v>
      </c>
      <c r="N343" s="2"/>
      <c r="V343" s="64" t="str">
        <f>G343</f>
        <v>Columbia University</v>
      </c>
    </row>
    <row r="344" spans="1:22" ht="21.5" thickBot="1">
      <c r="A344" s="267"/>
      <c r="B344" s="70" t="s">
        <v>360</v>
      </c>
      <c r="C344" s="70" t="s">
        <v>361</v>
      </c>
      <c r="D344" s="70" t="s">
        <v>362</v>
      </c>
      <c r="E344" s="269" t="s">
        <v>363</v>
      </c>
      <c r="F344" s="269"/>
      <c r="G344" s="259"/>
      <c r="H344" s="260"/>
      <c r="I344" s="261"/>
      <c r="J344" s="15" t="s">
        <v>371</v>
      </c>
      <c r="K344" s="147"/>
      <c r="L344" s="147"/>
      <c r="M344" s="146"/>
      <c r="N344" s="2"/>
      <c r="V344" s="64"/>
    </row>
    <row r="345" spans="1:22" ht="13" thickBot="1">
      <c r="A345" s="268"/>
      <c r="B345" s="11" t="s">
        <v>740</v>
      </c>
      <c r="C345" s="11" t="s">
        <v>784</v>
      </c>
      <c r="D345" s="74">
        <v>45716</v>
      </c>
      <c r="E345" s="13" t="s">
        <v>367</v>
      </c>
      <c r="F345" s="14" t="s">
        <v>884</v>
      </c>
      <c r="G345" s="256"/>
      <c r="H345" s="257"/>
      <c r="I345" s="258"/>
      <c r="J345" s="15" t="s">
        <v>372</v>
      </c>
      <c r="K345" s="147"/>
      <c r="L345" s="147"/>
      <c r="M345" s="146"/>
      <c r="N345" s="2"/>
      <c r="V345" s="64"/>
    </row>
    <row r="346" spans="1:22" ht="22" thickTop="1" thickBot="1">
      <c r="A346" s="266">
        <f>A342+1</f>
        <v>84</v>
      </c>
      <c r="B346" s="73" t="s">
        <v>350</v>
      </c>
      <c r="C346" s="73" t="s">
        <v>351</v>
      </c>
      <c r="D346" s="73" t="s">
        <v>352</v>
      </c>
      <c r="E346" s="262" t="s">
        <v>353</v>
      </c>
      <c r="F346" s="262"/>
      <c r="G346" s="262" t="s">
        <v>344</v>
      </c>
      <c r="H346" s="263"/>
      <c r="I346" s="72"/>
      <c r="J346" s="57" t="s">
        <v>370</v>
      </c>
      <c r="K346" s="151"/>
      <c r="L346" s="151"/>
      <c r="M346" s="150"/>
      <c r="N346" s="2"/>
      <c r="V346" s="64"/>
    </row>
    <row r="347" spans="1:22" ht="30.5" thickBot="1">
      <c r="A347" s="267"/>
      <c r="B347" s="10" t="s">
        <v>883</v>
      </c>
      <c r="C347" s="10" t="s">
        <v>882</v>
      </c>
      <c r="D347" s="4">
        <v>45696</v>
      </c>
      <c r="E347" s="10"/>
      <c r="F347" s="10" t="s">
        <v>508</v>
      </c>
      <c r="G347" s="264" t="s">
        <v>880</v>
      </c>
      <c r="H347" s="219"/>
      <c r="I347" s="265"/>
      <c r="J347" s="55" t="s">
        <v>394</v>
      </c>
      <c r="K347" s="149"/>
      <c r="L347" s="149" t="s">
        <v>359</v>
      </c>
      <c r="M347" s="148">
        <v>588.20000000000005</v>
      </c>
      <c r="N347" s="2"/>
      <c r="V347" s="64" t="str">
        <f>G347</f>
        <v>Santa Barbara Botanic Garden</v>
      </c>
    </row>
    <row r="348" spans="1:22" ht="21.5" thickBot="1">
      <c r="A348" s="267"/>
      <c r="B348" s="70" t="s">
        <v>360</v>
      </c>
      <c r="C348" s="70" t="s">
        <v>361</v>
      </c>
      <c r="D348" s="70" t="s">
        <v>362</v>
      </c>
      <c r="E348" s="269" t="s">
        <v>363</v>
      </c>
      <c r="F348" s="269"/>
      <c r="G348" s="259"/>
      <c r="H348" s="260"/>
      <c r="I348" s="261"/>
      <c r="J348" s="15" t="s">
        <v>369</v>
      </c>
      <c r="K348" s="147"/>
      <c r="L348" s="147" t="s">
        <v>359</v>
      </c>
      <c r="M348" s="146">
        <v>75</v>
      </c>
      <c r="N348" s="2"/>
      <c r="V348" s="64"/>
    </row>
    <row r="349" spans="1:22" ht="20.5" thickBot="1">
      <c r="A349" s="268"/>
      <c r="B349" s="11" t="s">
        <v>881</v>
      </c>
      <c r="C349" s="11" t="s">
        <v>880</v>
      </c>
      <c r="D349" s="74">
        <v>45696</v>
      </c>
      <c r="E349" s="13" t="s">
        <v>367</v>
      </c>
      <c r="F349" s="14" t="s">
        <v>879</v>
      </c>
      <c r="G349" s="256"/>
      <c r="H349" s="257"/>
      <c r="I349" s="258"/>
      <c r="J349" s="15" t="s">
        <v>372</v>
      </c>
      <c r="K349" s="147"/>
      <c r="L349" s="147"/>
      <c r="M349" s="146"/>
      <c r="N349" s="2"/>
      <c r="V349" s="64"/>
    </row>
    <row r="350" spans="1:22" ht="22" thickTop="1" thickBot="1">
      <c r="A350" s="266">
        <f>A346+1</f>
        <v>85</v>
      </c>
      <c r="B350" s="73" t="s">
        <v>350</v>
      </c>
      <c r="C350" s="73" t="s">
        <v>351</v>
      </c>
      <c r="D350" s="73" t="s">
        <v>352</v>
      </c>
      <c r="E350" s="262" t="s">
        <v>353</v>
      </c>
      <c r="F350" s="262"/>
      <c r="G350" s="262" t="s">
        <v>344</v>
      </c>
      <c r="H350" s="263"/>
      <c r="I350" s="72"/>
      <c r="J350" s="57" t="s">
        <v>370</v>
      </c>
      <c r="K350" s="151"/>
      <c r="L350" s="151"/>
      <c r="M350" s="150"/>
      <c r="N350" s="2"/>
      <c r="V350" s="64"/>
    </row>
    <row r="351" spans="1:22" ht="50.5" thickBot="1">
      <c r="A351" s="267"/>
      <c r="B351" s="10" t="s">
        <v>878</v>
      </c>
      <c r="C351" s="10" t="s">
        <v>877</v>
      </c>
      <c r="D351" s="4">
        <v>45627</v>
      </c>
      <c r="E351" s="10"/>
      <c r="F351" s="10" t="s">
        <v>876</v>
      </c>
      <c r="G351" s="264" t="s">
        <v>875</v>
      </c>
      <c r="H351" s="219"/>
      <c r="I351" s="265"/>
      <c r="J351" s="55" t="s">
        <v>465</v>
      </c>
      <c r="K351" s="149"/>
      <c r="L351" s="149" t="s">
        <v>359</v>
      </c>
      <c r="M351" s="148">
        <v>450</v>
      </c>
      <c r="N351" s="2"/>
      <c r="V351" s="64" t="str">
        <f>G351</f>
        <v>American Exploration and Mining Association</v>
      </c>
    </row>
    <row r="352" spans="1:22" ht="21.5" thickBot="1">
      <c r="A352" s="267"/>
      <c r="B352" s="70" t="s">
        <v>360</v>
      </c>
      <c r="C352" s="70" t="s">
        <v>361</v>
      </c>
      <c r="D352" s="70" t="s">
        <v>362</v>
      </c>
      <c r="E352" s="269" t="s">
        <v>363</v>
      </c>
      <c r="F352" s="269"/>
      <c r="G352" s="259"/>
      <c r="H352" s="260"/>
      <c r="I352" s="261"/>
      <c r="J352" s="15" t="s">
        <v>371</v>
      </c>
      <c r="K352" s="147"/>
      <c r="L352" s="147"/>
      <c r="M352" s="146"/>
      <c r="N352" s="2"/>
      <c r="V352" s="64"/>
    </row>
    <row r="353" spans="1:22" ht="20.5" thickBot="1">
      <c r="A353" s="268"/>
      <c r="B353" s="11" t="s">
        <v>730</v>
      </c>
      <c r="C353" s="11" t="s">
        <v>875</v>
      </c>
      <c r="D353" s="74">
        <v>45632</v>
      </c>
      <c r="E353" s="13" t="s">
        <v>367</v>
      </c>
      <c r="F353" s="14" t="s">
        <v>874</v>
      </c>
      <c r="G353" s="256"/>
      <c r="H353" s="257"/>
      <c r="I353" s="258"/>
      <c r="J353" s="15" t="s">
        <v>372</v>
      </c>
      <c r="K353" s="147"/>
      <c r="L353" s="147"/>
      <c r="M353" s="146"/>
      <c r="N353" s="2"/>
      <c r="V353" s="64"/>
    </row>
    <row r="354" spans="1:22" ht="22" thickTop="1" thickBot="1">
      <c r="A354" s="266">
        <f>A350+1</f>
        <v>86</v>
      </c>
      <c r="B354" s="73" t="s">
        <v>350</v>
      </c>
      <c r="C354" s="73" t="s">
        <v>351</v>
      </c>
      <c r="D354" s="73" t="s">
        <v>352</v>
      </c>
      <c r="E354" s="262" t="s">
        <v>353</v>
      </c>
      <c r="F354" s="262"/>
      <c r="G354" s="262" t="s">
        <v>344</v>
      </c>
      <c r="H354" s="263"/>
      <c r="I354" s="72"/>
      <c r="J354" s="57" t="s">
        <v>370</v>
      </c>
      <c r="K354" s="151"/>
      <c r="L354" s="151"/>
      <c r="M354" s="150"/>
      <c r="N354" s="2"/>
      <c r="V354" s="64"/>
    </row>
    <row r="355" spans="1:22" ht="50.5" thickBot="1">
      <c r="A355" s="267"/>
      <c r="B355" s="10" t="s">
        <v>873</v>
      </c>
      <c r="C355" s="10" t="s">
        <v>872</v>
      </c>
      <c r="D355" s="4">
        <v>45617</v>
      </c>
      <c r="E355" s="10"/>
      <c r="F355" s="10" t="s">
        <v>871</v>
      </c>
      <c r="G355" s="264" t="s">
        <v>869</v>
      </c>
      <c r="H355" s="219"/>
      <c r="I355" s="265"/>
      <c r="J355" s="55" t="s">
        <v>693</v>
      </c>
      <c r="K355" s="149"/>
      <c r="L355" s="149" t="s">
        <v>359</v>
      </c>
      <c r="M355" s="148">
        <v>1527.81</v>
      </c>
      <c r="N355" s="2"/>
      <c r="O355" s="61"/>
      <c r="V355" s="64" t="str">
        <f>G355</f>
        <v>Australia Earthquake Engineering Society</v>
      </c>
    </row>
    <row r="356" spans="1:22" ht="21.5" thickBot="1">
      <c r="A356" s="267"/>
      <c r="B356" s="70" t="s">
        <v>360</v>
      </c>
      <c r="C356" s="70" t="s">
        <v>361</v>
      </c>
      <c r="D356" s="70" t="s">
        <v>362</v>
      </c>
      <c r="E356" s="269" t="s">
        <v>363</v>
      </c>
      <c r="F356" s="269"/>
      <c r="G356" s="259"/>
      <c r="H356" s="260"/>
      <c r="I356" s="261"/>
      <c r="J356" s="15" t="s">
        <v>394</v>
      </c>
      <c r="K356" s="147"/>
      <c r="L356" s="147" t="s">
        <v>359</v>
      </c>
      <c r="M356" s="146">
        <v>800</v>
      </c>
      <c r="N356" s="2"/>
      <c r="V356" s="64"/>
    </row>
    <row r="357" spans="1:22" ht="20.5" thickBot="1">
      <c r="A357" s="268"/>
      <c r="B357" s="11" t="s">
        <v>870</v>
      </c>
      <c r="C357" s="11" t="s">
        <v>869</v>
      </c>
      <c r="D357" s="74">
        <v>45620</v>
      </c>
      <c r="E357" s="13" t="s">
        <v>367</v>
      </c>
      <c r="F357" s="14" t="s">
        <v>868</v>
      </c>
      <c r="G357" s="256"/>
      <c r="H357" s="257"/>
      <c r="I357" s="258"/>
      <c r="J357" s="15" t="s">
        <v>369</v>
      </c>
      <c r="K357" s="147"/>
      <c r="L357" s="147" t="s">
        <v>359</v>
      </c>
      <c r="M357" s="146">
        <v>400</v>
      </c>
      <c r="N357" s="2"/>
      <c r="V357" s="64"/>
    </row>
    <row r="358" spans="1:22" ht="22" thickTop="1" thickBot="1">
      <c r="A358" s="266">
        <v>87</v>
      </c>
      <c r="B358" s="73" t="s">
        <v>350</v>
      </c>
      <c r="C358" s="73" t="s">
        <v>351</v>
      </c>
      <c r="D358" s="73" t="s">
        <v>352</v>
      </c>
      <c r="E358" s="262" t="s">
        <v>353</v>
      </c>
      <c r="F358" s="262"/>
      <c r="G358" s="262" t="s">
        <v>344</v>
      </c>
      <c r="H358" s="263"/>
      <c r="I358" s="72"/>
      <c r="J358" s="57" t="s">
        <v>370</v>
      </c>
      <c r="K358" s="151"/>
      <c r="L358" s="151"/>
      <c r="M358" s="150"/>
      <c r="N358" s="2"/>
      <c r="V358" s="64"/>
    </row>
    <row r="359" spans="1:22" ht="34.5" customHeight="1" thickBot="1">
      <c r="A359" s="267"/>
      <c r="B359" s="10" t="s">
        <v>867</v>
      </c>
      <c r="C359" s="10" t="s">
        <v>864</v>
      </c>
      <c r="D359" s="4">
        <v>45671</v>
      </c>
      <c r="E359" s="10"/>
      <c r="F359" s="10" t="s">
        <v>508</v>
      </c>
      <c r="G359" s="264" t="s">
        <v>506</v>
      </c>
      <c r="H359" s="219"/>
      <c r="I359" s="265"/>
      <c r="J359" s="55" t="s">
        <v>693</v>
      </c>
      <c r="K359" s="149"/>
      <c r="L359" s="149" t="s">
        <v>359</v>
      </c>
      <c r="M359" s="148">
        <v>750.95</v>
      </c>
      <c r="N359" s="2"/>
      <c r="V359" s="64" t="str">
        <f>G359</f>
        <v>National Center for Ecological Analysis and Synthesis</v>
      </c>
    </row>
    <row r="360" spans="1:22" ht="21.5" thickBot="1">
      <c r="A360" s="267"/>
      <c r="B360" s="70" t="s">
        <v>360</v>
      </c>
      <c r="C360" s="70" t="s">
        <v>361</v>
      </c>
      <c r="D360" s="70" t="s">
        <v>362</v>
      </c>
      <c r="E360" s="269" t="s">
        <v>363</v>
      </c>
      <c r="F360" s="269"/>
      <c r="G360" s="259"/>
      <c r="H360" s="260"/>
      <c r="I360" s="261"/>
      <c r="J360" s="15" t="s">
        <v>394</v>
      </c>
      <c r="K360" s="147"/>
      <c r="L360" s="147" t="s">
        <v>359</v>
      </c>
      <c r="M360" s="146">
        <v>843.56</v>
      </c>
      <c r="N360" s="2"/>
      <c r="V360" s="64"/>
    </row>
    <row r="361" spans="1:22" ht="30.5" thickBot="1">
      <c r="A361" s="268"/>
      <c r="B361" s="11" t="s">
        <v>511</v>
      </c>
      <c r="C361" s="11" t="s">
        <v>506</v>
      </c>
      <c r="D361" s="74">
        <v>45673</v>
      </c>
      <c r="E361" s="13" t="s">
        <v>367</v>
      </c>
      <c r="F361" s="14" t="s">
        <v>866</v>
      </c>
      <c r="G361" s="256"/>
      <c r="H361" s="257"/>
      <c r="I361" s="258"/>
      <c r="J361" s="15" t="s">
        <v>369</v>
      </c>
      <c r="K361" s="147"/>
      <c r="L361" s="147" t="s">
        <v>359</v>
      </c>
      <c r="M361" s="146">
        <v>78</v>
      </c>
      <c r="N361" s="2"/>
      <c r="V361" s="64"/>
    </row>
    <row r="362" spans="1:22" ht="22" thickTop="1" thickBot="1">
      <c r="A362" s="266">
        <f>A358+1</f>
        <v>88</v>
      </c>
      <c r="B362" s="73" t="s">
        <v>350</v>
      </c>
      <c r="C362" s="73" t="s">
        <v>351</v>
      </c>
      <c r="D362" s="73" t="s">
        <v>352</v>
      </c>
      <c r="E362" s="262" t="s">
        <v>353</v>
      </c>
      <c r="F362" s="262"/>
      <c r="G362" s="262" t="s">
        <v>344</v>
      </c>
      <c r="H362" s="263"/>
      <c r="I362" s="72"/>
      <c r="J362" s="57" t="s">
        <v>370</v>
      </c>
      <c r="K362" s="151"/>
      <c r="L362" s="151"/>
      <c r="M362" s="150"/>
      <c r="N362" s="2"/>
      <c r="V362" s="64"/>
    </row>
    <row r="363" spans="1:22" ht="50.5" thickBot="1">
      <c r="A363" s="267"/>
      <c r="B363" s="10" t="s">
        <v>865</v>
      </c>
      <c r="C363" s="10" t="s">
        <v>864</v>
      </c>
      <c r="D363" s="4">
        <v>45671</v>
      </c>
      <c r="E363" s="10"/>
      <c r="F363" s="10" t="s">
        <v>508</v>
      </c>
      <c r="G363" s="264" t="s">
        <v>506</v>
      </c>
      <c r="H363" s="219"/>
      <c r="I363" s="265"/>
      <c r="J363" s="55" t="s">
        <v>693</v>
      </c>
      <c r="K363" s="149"/>
      <c r="L363" s="149" t="s">
        <v>359</v>
      </c>
      <c r="M363" s="148">
        <v>462.95</v>
      </c>
      <c r="N363" s="2"/>
      <c r="V363" s="64" t="str">
        <f>G363</f>
        <v>National Center for Ecological Analysis and Synthesis</v>
      </c>
    </row>
    <row r="364" spans="1:22" ht="21.5" thickBot="1">
      <c r="A364" s="267"/>
      <c r="B364" s="70" t="s">
        <v>360</v>
      </c>
      <c r="C364" s="70" t="s">
        <v>361</v>
      </c>
      <c r="D364" s="70" t="s">
        <v>362</v>
      </c>
      <c r="E364" s="269" t="s">
        <v>363</v>
      </c>
      <c r="F364" s="269"/>
      <c r="G364" s="259"/>
      <c r="H364" s="260"/>
      <c r="I364" s="261"/>
      <c r="J364" s="15" t="s">
        <v>394</v>
      </c>
      <c r="K364" s="147"/>
      <c r="L364" s="147" t="s">
        <v>359</v>
      </c>
      <c r="M364" s="146">
        <v>649.77</v>
      </c>
      <c r="N364" s="2"/>
      <c r="V364" s="64"/>
    </row>
    <row r="365" spans="1:22" ht="30.5" thickBot="1">
      <c r="A365" s="268"/>
      <c r="B365" s="11" t="s">
        <v>863</v>
      </c>
      <c r="C365" s="11" t="s">
        <v>506</v>
      </c>
      <c r="D365" s="74">
        <v>45673</v>
      </c>
      <c r="E365" s="13" t="s">
        <v>367</v>
      </c>
      <c r="F365" s="14" t="s">
        <v>862</v>
      </c>
      <c r="G365" s="256"/>
      <c r="H365" s="257"/>
      <c r="I365" s="258"/>
      <c r="J365" s="15" t="s">
        <v>369</v>
      </c>
      <c r="K365" s="147"/>
      <c r="L365" s="147" t="s">
        <v>359</v>
      </c>
      <c r="M365" s="146">
        <v>78</v>
      </c>
      <c r="N365" s="2"/>
      <c r="V365" s="64"/>
    </row>
    <row r="366" spans="1:22" ht="22" thickTop="1" thickBot="1">
      <c r="A366" s="266">
        <f>A362+1</f>
        <v>89</v>
      </c>
      <c r="B366" s="73" t="s">
        <v>350</v>
      </c>
      <c r="C366" s="73" t="s">
        <v>351</v>
      </c>
      <c r="D366" s="73" t="s">
        <v>352</v>
      </c>
      <c r="E366" s="262" t="s">
        <v>353</v>
      </c>
      <c r="F366" s="262"/>
      <c r="G366" s="262" t="s">
        <v>344</v>
      </c>
      <c r="H366" s="263"/>
      <c r="I366" s="72"/>
      <c r="J366" s="57"/>
      <c r="K366" s="151"/>
      <c r="L366" s="151"/>
      <c r="M366" s="150"/>
      <c r="N366" s="2"/>
      <c r="V366" s="64"/>
    </row>
    <row r="367" spans="1:22" ht="38" thickBot="1">
      <c r="A367" s="267"/>
      <c r="B367" s="10" t="s">
        <v>861</v>
      </c>
      <c r="C367" s="10" t="s">
        <v>860</v>
      </c>
      <c r="D367" s="4">
        <v>45730</v>
      </c>
      <c r="E367" s="10"/>
      <c r="F367" s="10" t="s">
        <v>859</v>
      </c>
      <c r="G367" s="264" t="s">
        <v>858</v>
      </c>
      <c r="H367" s="219"/>
      <c r="I367" s="265"/>
      <c r="J367" s="55" t="s">
        <v>693</v>
      </c>
      <c r="K367" s="149"/>
      <c r="L367" s="149" t="s">
        <v>359</v>
      </c>
      <c r="M367" s="148">
        <v>588.36</v>
      </c>
      <c r="N367" s="2"/>
      <c r="V367" s="64" t="str">
        <f>G367</f>
        <v>California Polytechnic State University</v>
      </c>
    </row>
    <row r="368" spans="1:22" ht="21.5" thickBot="1">
      <c r="A368" s="267"/>
      <c r="B368" s="70" t="s">
        <v>360</v>
      </c>
      <c r="C368" s="70" t="s">
        <v>361</v>
      </c>
      <c r="D368" s="70" t="s">
        <v>362</v>
      </c>
      <c r="E368" s="269" t="s">
        <v>363</v>
      </c>
      <c r="F368" s="269"/>
      <c r="G368" s="259"/>
      <c r="H368" s="260"/>
      <c r="I368" s="261"/>
      <c r="J368" s="15" t="s">
        <v>394</v>
      </c>
      <c r="K368" s="147"/>
      <c r="L368" s="147" t="s">
        <v>359</v>
      </c>
      <c r="M368" s="146">
        <v>391.14</v>
      </c>
      <c r="N368" s="2"/>
      <c r="V368" s="64"/>
    </row>
    <row r="369" spans="1:22" ht="20.5" thickBot="1">
      <c r="A369" s="268"/>
      <c r="B369" s="11" t="s">
        <v>732</v>
      </c>
      <c r="C369" s="11" t="s">
        <v>858</v>
      </c>
      <c r="D369" s="74">
        <v>45731</v>
      </c>
      <c r="E369" s="13" t="s">
        <v>367</v>
      </c>
      <c r="F369" s="14" t="s">
        <v>857</v>
      </c>
      <c r="G369" s="256"/>
      <c r="H369" s="257"/>
      <c r="I369" s="258"/>
      <c r="J369" s="15" t="s">
        <v>369</v>
      </c>
      <c r="K369" s="147"/>
      <c r="L369" s="147" t="s">
        <v>359</v>
      </c>
      <c r="M369" s="146">
        <v>48.82</v>
      </c>
      <c r="N369" s="2"/>
      <c r="V369" s="64"/>
    </row>
    <row r="370" spans="1:22" ht="22" thickTop="1" thickBot="1">
      <c r="A370" s="266">
        <f>A366+1</f>
        <v>90</v>
      </c>
      <c r="B370" s="73" t="s">
        <v>350</v>
      </c>
      <c r="C370" s="73" t="s">
        <v>351</v>
      </c>
      <c r="D370" s="73" t="s">
        <v>352</v>
      </c>
      <c r="E370" s="262" t="s">
        <v>353</v>
      </c>
      <c r="F370" s="262"/>
      <c r="G370" s="262" t="s">
        <v>344</v>
      </c>
      <c r="H370" s="263"/>
      <c r="I370" s="72"/>
      <c r="J370" s="57" t="s">
        <v>370</v>
      </c>
      <c r="K370" s="151"/>
      <c r="L370" s="151"/>
      <c r="M370" s="150"/>
      <c r="N370" s="2"/>
      <c r="V370" s="64"/>
    </row>
    <row r="371" spans="1:22" ht="50.5" thickBot="1">
      <c r="A371" s="267"/>
      <c r="B371" s="10" t="s">
        <v>856</v>
      </c>
      <c r="C371" s="10" t="s">
        <v>855</v>
      </c>
      <c r="D371" s="4">
        <v>45609</v>
      </c>
      <c r="E371" s="10"/>
      <c r="F371" s="10" t="s">
        <v>854</v>
      </c>
      <c r="G371" s="264" t="s">
        <v>853</v>
      </c>
      <c r="H371" s="219"/>
      <c r="I371" s="265"/>
      <c r="J371" s="55" t="s">
        <v>693</v>
      </c>
      <c r="K371" s="149"/>
      <c r="L371" s="149" t="s">
        <v>359</v>
      </c>
      <c r="M371" s="148">
        <v>1106.7</v>
      </c>
      <c r="N371" s="2"/>
      <c r="V371" s="64" t="str">
        <f>G371</f>
        <v>City of Boise</v>
      </c>
    </row>
    <row r="372" spans="1:22" ht="21.5" thickBot="1">
      <c r="A372" s="267"/>
      <c r="B372" s="70" t="s">
        <v>360</v>
      </c>
      <c r="C372" s="70" t="s">
        <v>361</v>
      </c>
      <c r="D372" s="70" t="s">
        <v>362</v>
      </c>
      <c r="E372" s="269" t="s">
        <v>363</v>
      </c>
      <c r="F372" s="269"/>
      <c r="G372" s="259"/>
      <c r="H372" s="260"/>
      <c r="I372" s="261"/>
      <c r="J372" s="15" t="s">
        <v>394</v>
      </c>
      <c r="K372" s="147"/>
      <c r="L372" s="147" t="s">
        <v>359</v>
      </c>
      <c r="M372" s="146">
        <v>240</v>
      </c>
      <c r="N372" s="2"/>
      <c r="V372" s="64"/>
    </row>
    <row r="373" spans="1:22" ht="13" thickBot="1">
      <c r="A373" s="268"/>
      <c r="B373" s="11" t="s">
        <v>732</v>
      </c>
      <c r="C373" s="11" t="s">
        <v>853</v>
      </c>
      <c r="D373" s="74">
        <v>45610</v>
      </c>
      <c r="E373" s="13" t="s">
        <v>367</v>
      </c>
      <c r="F373" s="14" t="s">
        <v>852</v>
      </c>
      <c r="G373" s="256"/>
      <c r="H373" s="257"/>
      <c r="I373" s="258"/>
      <c r="J373" s="15" t="s">
        <v>369</v>
      </c>
      <c r="K373" s="147"/>
      <c r="L373" s="147" t="s">
        <v>359</v>
      </c>
      <c r="M373" s="146">
        <v>75</v>
      </c>
      <c r="N373" s="2"/>
      <c r="V373" s="64"/>
    </row>
    <row r="374" spans="1:22" ht="22" thickTop="1" thickBot="1">
      <c r="A374" s="266">
        <f>A370+1</f>
        <v>91</v>
      </c>
      <c r="B374" s="73" t="s">
        <v>350</v>
      </c>
      <c r="C374" s="73" t="s">
        <v>351</v>
      </c>
      <c r="D374" s="73" t="s">
        <v>352</v>
      </c>
      <c r="E374" s="262" t="s">
        <v>353</v>
      </c>
      <c r="F374" s="262"/>
      <c r="G374" s="262" t="s">
        <v>344</v>
      </c>
      <c r="H374" s="263"/>
      <c r="I374" s="72"/>
      <c r="J374" s="57" t="s">
        <v>370</v>
      </c>
      <c r="K374" s="151"/>
      <c r="L374" s="151"/>
      <c r="M374" s="150"/>
      <c r="N374" s="2"/>
      <c r="V374" s="64"/>
    </row>
    <row r="375" spans="1:22" ht="50.5" thickBot="1">
      <c r="A375" s="267"/>
      <c r="B375" s="10" t="s">
        <v>851</v>
      </c>
      <c r="C375" s="10" t="s">
        <v>850</v>
      </c>
      <c r="D375" s="4">
        <v>45572</v>
      </c>
      <c r="E375" s="10"/>
      <c r="F375" s="10" t="s">
        <v>849</v>
      </c>
      <c r="G375" s="264" t="s">
        <v>847</v>
      </c>
      <c r="H375" s="219"/>
      <c r="I375" s="265"/>
      <c r="J375" s="55" t="s">
        <v>693</v>
      </c>
      <c r="K375" s="149"/>
      <c r="L375" s="149" t="s">
        <v>359</v>
      </c>
      <c r="M375" s="148">
        <v>1800</v>
      </c>
      <c r="N375" s="2"/>
      <c r="V375" s="64" t="str">
        <f>G375</f>
        <v>Canadian Institute for Advanced Research</v>
      </c>
    </row>
    <row r="376" spans="1:22" ht="21.5" thickBot="1">
      <c r="A376" s="267"/>
      <c r="B376" s="70" t="s">
        <v>360</v>
      </c>
      <c r="C376" s="70" t="s">
        <v>361</v>
      </c>
      <c r="D376" s="70" t="s">
        <v>362</v>
      </c>
      <c r="E376" s="269" t="s">
        <v>363</v>
      </c>
      <c r="F376" s="269"/>
      <c r="G376" s="259"/>
      <c r="H376" s="260"/>
      <c r="I376" s="261"/>
      <c r="J376" s="15" t="s">
        <v>394</v>
      </c>
      <c r="K376" s="147"/>
      <c r="L376" s="147" t="s">
        <v>359</v>
      </c>
      <c r="M376" s="146">
        <v>1152</v>
      </c>
      <c r="N376" s="2"/>
      <c r="V376" s="64"/>
    </row>
    <row r="377" spans="1:22" ht="20.5" thickBot="1">
      <c r="A377" s="268"/>
      <c r="B377" s="11" t="s">
        <v>848</v>
      </c>
      <c r="C377" s="11" t="s">
        <v>847</v>
      </c>
      <c r="D377" s="74">
        <v>45573</v>
      </c>
      <c r="E377" s="13" t="s">
        <v>367</v>
      </c>
      <c r="F377" s="14" t="s">
        <v>846</v>
      </c>
      <c r="G377" s="256"/>
      <c r="H377" s="257"/>
      <c r="I377" s="258"/>
      <c r="J377" s="15" t="s">
        <v>369</v>
      </c>
      <c r="K377" s="147"/>
      <c r="L377" s="147" t="s">
        <v>359</v>
      </c>
      <c r="M377" s="146">
        <v>378</v>
      </c>
      <c r="N377" s="2"/>
      <c r="V377" s="64"/>
    </row>
    <row r="378" spans="1:22" ht="22" thickTop="1" thickBot="1">
      <c r="A378" s="266">
        <f>A374+1</f>
        <v>92</v>
      </c>
      <c r="B378" s="73" t="s">
        <v>350</v>
      </c>
      <c r="C378" s="73" t="s">
        <v>351</v>
      </c>
      <c r="D378" s="73" t="s">
        <v>352</v>
      </c>
      <c r="E378" s="262" t="s">
        <v>353</v>
      </c>
      <c r="F378" s="262"/>
      <c r="G378" s="262" t="s">
        <v>344</v>
      </c>
      <c r="H378" s="263"/>
      <c r="I378" s="72"/>
      <c r="J378" s="57" t="s">
        <v>370</v>
      </c>
      <c r="K378" s="151"/>
      <c r="L378" s="151"/>
      <c r="M378" s="150"/>
      <c r="N378" s="2"/>
      <c r="V378" s="64"/>
    </row>
    <row r="379" spans="1:22" ht="25.5" thickBot="1">
      <c r="A379" s="267"/>
      <c r="B379" s="10" t="s">
        <v>845</v>
      </c>
      <c r="C379" s="10" t="s">
        <v>844</v>
      </c>
      <c r="D379" s="4">
        <v>45617</v>
      </c>
      <c r="E379" s="10"/>
      <c r="F379" s="10" t="s">
        <v>843</v>
      </c>
      <c r="G379" s="264" t="s">
        <v>726</v>
      </c>
      <c r="H379" s="219"/>
      <c r="I379" s="265"/>
      <c r="J379" s="55" t="s">
        <v>693</v>
      </c>
      <c r="K379" s="149"/>
      <c r="L379" s="149" t="s">
        <v>359</v>
      </c>
      <c r="M379" s="148">
        <v>318.98</v>
      </c>
      <c r="N379" s="2"/>
      <c r="V379" s="64" t="str">
        <f>G379</f>
        <v>Concord University</v>
      </c>
    </row>
    <row r="380" spans="1:22" ht="21.5" thickBot="1">
      <c r="A380" s="267"/>
      <c r="B380" s="70" t="s">
        <v>360</v>
      </c>
      <c r="C380" s="70" t="s">
        <v>361</v>
      </c>
      <c r="D380" s="70" t="s">
        <v>362</v>
      </c>
      <c r="E380" s="269" t="s">
        <v>363</v>
      </c>
      <c r="F380" s="269"/>
      <c r="G380" s="259"/>
      <c r="H380" s="260"/>
      <c r="I380" s="261"/>
      <c r="J380" s="15" t="s">
        <v>394</v>
      </c>
      <c r="K380" s="147"/>
      <c r="L380" s="147" t="s">
        <v>359</v>
      </c>
      <c r="M380" s="146">
        <v>439.96</v>
      </c>
      <c r="N380" s="2"/>
      <c r="V380" s="64"/>
    </row>
    <row r="381" spans="1:22" ht="13" thickBot="1">
      <c r="A381" s="268"/>
      <c r="B381" s="11" t="s">
        <v>725</v>
      </c>
      <c r="C381" s="11" t="s">
        <v>726</v>
      </c>
      <c r="D381" s="74">
        <v>45619</v>
      </c>
      <c r="E381" s="13" t="s">
        <v>367</v>
      </c>
      <c r="F381" s="14" t="s">
        <v>842</v>
      </c>
      <c r="G381" s="256"/>
      <c r="H381" s="257"/>
      <c r="I381" s="258"/>
      <c r="J381" s="15" t="s">
        <v>369</v>
      </c>
      <c r="K381" s="147"/>
      <c r="L381" s="147" t="s">
        <v>359</v>
      </c>
      <c r="M381" s="146">
        <v>200.03</v>
      </c>
      <c r="N381" s="2"/>
      <c r="V381" s="64"/>
    </row>
    <row r="382" spans="1:22" ht="22" thickTop="1" thickBot="1">
      <c r="A382" s="266">
        <f>A378+1</f>
        <v>93</v>
      </c>
      <c r="B382" s="73" t="s">
        <v>350</v>
      </c>
      <c r="C382" s="73" t="s">
        <v>351</v>
      </c>
      <c r="D382" s="73" t="s">
        <v>352</v>
      </c>
      <c r="E382" s="262" t="s">
        <v>353</v>
      </c>
      <c r="F382" s="262"/>
      <c r="G382" s="262" t="s">
        <v>344</v>
      </c>
      <c r="H382" s="263"/>
      <c r="I382" s="72"/>
      <c r="J382" s="57" t="s">
        <v>370</v>
      </c>
      <c r="K382" s="151"/>
      <c r="L382" s="151"/>
      <c r="M382" s="150"/>
      <c r="N382" s="2"/>
      <c r="V382" s="64"/>
    </row>
    <row r="383" spans="1:22" ht="25.5" thickBot="1">
      <c r="A383" s="267"/>
      <c r="B383" s="10" t="s">
        <v>787</v>
      </c>
      <c r="C383" s="10" t="s">
        <v>844</v>
      </c>
      <c r="D383" s="4">
        <v>45617</v>
      </c>
      <c r="E383" s="10"/>
      <c r="F383" s="10" t="s">
        <v>843</v>
      </c>
      <c r="G383" s="264" t="s">
        <v>726</v>
      </c>
      <c r="H383" s="219"/>
      <c r="I383" s="265"/>
      <c r="J383" s="55" t="s">
        <v>693</v>
      </c>
      <c r="K383" s="149"/>
      <c r="L383" s="149" t="s">
        <v>359</v>
      </c>
      <c r="M383" s="148">
        <v>735</v>
      </c>
      <c r="N383" s="2"/>
      <c r="V383" s="64" t="str">
        <f>G383</f>
        <v>Concord University</v>
      </c>
    </row>
    <row r="384" spans="1:22" ht="21.5" thickBot="1">
      <c r="A384" s="267"/>
      <c r="B384" s="70" t="s">
        <v>360</v>
      </c>
      <c r="C384" s="70" t="s">
        <v>361</v>
      </c>
      <c r="D384" s="70" t="s">
        <v>362</v>
      </c>
      <c r="E384" s="269" t="s">
        <v>363</v>
      </c>
      <c r="F384" s="269"/>
      <c r="G384" s="259"/>
      <c r="H384" s="260"/>
      <c r="I384" s="261"/>
      <c r="J384" s="15" t="s">
        <v>394</v>
      </c>
      <c r="K384" s="147"/>
      <c r="L384" s="147" t="s">
        <v>359</v>
      </c>
      <c r="M384" s="146">
        <v>440</v>
      </c>
      <c r="N384" s="2"/>
      <c r="V384" s="64"/>
    </row>
    <row r="385" spans="1:22" ht="13" thickBot="1">
      <c r="A385" s="268"/>
      <c r="B385" s="11" t="s">
        <v>725</v>
      </c>
      <c r="C385" s="11" t="s">
        <v>726</v>
      </c>
      <c r="D385" s="74">
        <v>45619</v>
      </c>
      <c r="E385" s="13" t="s">
        <v>367</v>
      </c>
      <c r="F385" s="14" t="s">
        <v>842</v>
      </c>
      <c r="G385" s="256"/>
      <c r="H385" s="257"/>
      <c r="I385" s="258"/>
      <c r="J385" s="15" t="s">
        <v>369</v>
      </c>
      <c r="K385" s="147"/>
      <c r="L385" s="147" t="s">
        <v>359</v>
      </c>
      <c r="M385" s="146">
        <v>200.03</v>
      </c>
      <c r="N385" s="2"/>
      <c r="V385" s="64"/>
    </row>
    <row r="386" spans="1:22" ht="22" thickTop="1" thickBot="1">
      <c r="A386" s="266">
        <f>A382+1</f>
        <v>94</v>
      </c>
      <c r="B386" s="73" t="s">
        <v>350</v>
      </c>
      <c r="C386" s="73" t="s">
        <v>351</v>
      </c>
      <c r="D386" s="73" t="s">
        <v>352</v>
      </c>
      <c r="E386" s="262" t="s">
        <v>353</v>
      </c>
      <c r="F386" s="262"/>
      <c r="G386" s="262" t="s">
        <v>344</v>
      </c>
      <c r="H386" s="263"/>
      <c r="I386" s="72"/>
      <c r="J386" s="57" t="s">
        <v>370</v>
      </c>
      <c r="K386" s="151"/>
      <c r="L386" s="151"/>
      <c r="M386" s="150"/>
      <c r="N386" s="2"/>
      <c r="V386" s="64"/>
    </row>
    <row r="387" spans="1:22" ht="50.5" thickBot="1">
      <c r="A387" s="267"/>
      <c r="B387" s="10" t="s">
        <v>841</v>
      </c>
      <c r="C387" s="10" t="s">
        <v>840</v>
      </c>
      <c r="D387" s="4">
        <v>45616</v>
      </c>
      <c r="E387" s="10"/>
      <c r="F387" s="10" t="s">
        <v>839</v>
      </c>
      <c r="G387" s="264" t="s">
        <v>837</v>
      </c>
      <c r="H387" s="219"/>
      <c r="I387" s="265"/>
      <c r="J387" s="55" t="s">
        <v>394</v>
      </c>
      <c r="K387" s="149"/>
      <c r="L387" s="149" t="s">
        <v>359</v>
      </c>
      <c r="M387" s="148">
        <v>318</v>
      </c>
      <c r="N387" s="2"/>
      <c r="V387" s="64" t="str">
        <f>G387</f>
        <v>New Mexico Institute of Mining and Technology</v>
      </c>
    </row>
    <row r="388" spans="1:22" ht="21.5" thickBot="1">
      <c r="A388" s="267"/>
      <c r="B388" s="70" t="s">
        <v>360</v>
      </c>
      <c r="C388" s="70" t="s">
        <v>361</v>
      </c>
      <c r="D388" s="70" t="s">
        <v>362</v>
      </c>
      <c r="E388" s="269" t="s">
        <v>363</v>
      </c>
      <c r="F388" s="269"/>
      <c r="G388" s="259"/>
      <c r="H388" s="260"/>
      <c r="I388" s="261"/>
      <c r="J388" s="15" t="s">
        <v>371</v>
      </c>
      <c r="K388" s="147"/>
      <c r="L388" s="147"/>
      <c r="M388" s="146"/>
      <c r="N388" s="2"/>
      <c r="V388" s="64"/>
    </row>
    <row r="389" spans="1:22" ht="20.5" thickBot="1">
      <c r="A389" s="268"/>
      <c r="B389" s="11" t="s">
        <v>838</v>
      </c>
      <c r="C389" s="11" t="s">
        <v>837</v>
      </c>
      <c r="D389" s="74">
        <v>45617</v>
      </c>
      <c r="E389" s="13" t="s">
        <v>367</v>
      </c>
      <c r="F389" s="14" t="s">
        <v>836</v>
      </c>
      <c r="G389" s="256"/>
      <c r="H389" s="257"/>
      <c r="I389" s="258"/>
      <c r="J389" s="15" t="s">
        <v>372</v>
      </c>
      <c r="K389" s="147"/>
      <c r="L389" s="147"/>
      <c r="M389" s="146"/>
      <c r="N389" s="2"/>
      <c r="V389" s="64"/>
    </row>
    <row r="390" spans="1:22" ht="22" thickTop="1" thickBot="1">
      <c r="A390" s="266">
        <f>A386+1</f>
        <v>95</v>
      </c>
      <c r="B390" s="73" t="s">
        <v>350</v>
      </c>
      <c r="C390" s="73" t="s">
        <v>351</v>
      </c>
      <c r="D390" s="73" t="s">
        <v>352</v>
      </c>
      <c r="E390" s="262" t="s">
        <v>353</v>
      </c>
      <c r="F390" s="262"/>
      <c r="G390" s="262" t="s">
        <v>344</v>
      </c>
      <c r="H390" s="263"/>
      <c r="I390" s="72"/>
      <c r="J390" s="57" t="s">
        <v>370</v>
      </c>
      <c r="K390" s="151"/>
      <c r="L390" s="151"/>
      <c r="M390" s="150"/>
      <c r="N390" s="2"/>
      <c r="V390" s="64"/>
    </row>
    <row r="391" spans="1:22" ht="38" thickBot="1">
      <c r="A391" s="267"/>
      <c r="B391" s="10" t="s">
        <v>835</v>
      </c>
      <c r="C391" s="10" t="s">
        <v>834</v>
      </c>
      <c r="D391" s="4">
        <v>45726</v>
      </c>
      <c r="E391" s="10"/>
      <c r="F391" s="10" t="s">
        <v>833</v>
      </c>
      <c r="G391" s="264" t="s">
        <v>832</v>
      </c>
      <c r="H391" s="219"/>
      <c r="I391" s="265"/>
      <c r="J391" s="55" t="s">
        <v>693</v>
      </c>
      <c r="K391" s="149"/>
      <c r="L391" s="149" t="s">
        <v>359</v>
      </c>
      <c r="M391" s="148">
        <v>653.72</v>
      </c>
      <c r="N391" s="2"/>
      <c r="V391" s="64" t="str">
        <f>G391</f>
        <v>University of Southern Mississippi</v>
      </c>
    </row>
    <row r="392" spans="1:22" ht="21.5" thickBot="1">
      <c r="A392" s="267"/>
      <c r="B392" s="70" t="s">
        <v>360</v>
      </c>
      <c r="C392" s="70" t="s">
        <v>361</v>
      </c>
      <c r="D392" s="70" t="s">
        <v>362</v>
      </c>
      <c r="E392" s="269" t="s">
        <v>363</v>
      </c>
      <c r="F392" s="269"/>
      <c r="G392" s="259"/>
      <c r="H392" s="260"/>
      <c r="I392" s="261"/>
      <c r="J392" s="15" t="s">
        <v>394</v>
      </c>
      <c r="K392" s="147"/>
      <c r="L392" s="147" t="s">
        <v>359</v>
      </c>
      <c r="M392" s="146">
        <v>421.83</v>
      </c>
      <c r="N392" s="2"/>
      <c r="V392" s="64"/>
    </row>
    <row r="393" spans="1:22" ht="20.5" thickBot="1">
      <c r="A393" s="268"/>
      <c r="B393" s="11" t="s">
        <v>775</v>
      </c>
      <c r="C393" s="11" t="s">
        <v>832</v>
      </c>
      <c r="D393" s="74">
        <v>45727</v>
      </c>
      <c r="E393" s="13" t="s">
        <v>367</v>
      </c>
      <c r="F393" s="14" t="s">
        <v>831</v>
      </c>
      <c r="G393" s="256"/>
      <c r="H393" s="257"/>
      <c r="I393" s="258"/>
      <c r="J393" s="15" t="s">
        <v>372</v>
      </c>
      <c r="K393" s="147"/>
      <c r="L393" s="147"/>
      <c r="M393" s="146"/>
      <c r="N393" s="2"/>
      <c r="V393" s="64"/>
    </row>
    <row r="394" spans="1:22" ht="22" thickTop="1" thickBot="1">
      <c r="A394" s="266">
        <f>A390+1</f>
        <v>96</v>
      </c>
      <c r="B394" s="73" t="s">
        <v>350</v>
      </c>
      <c r="C394" s="73" t="s">
        <v>351</v>
      </c>
      <c r="D394" s="73" t="s">
        <v>352</v>
      </c>
      <c r="E394" s="262" t="s">
        <v>353</v>
      </c>
      <c r="F394" s="262"/>
      <c r="G394" s="262" t="s">
        <v>344</v>
      </c>
      <c r="H394" s="263"/>
      <c r="I394" s="72"/>
      <c r="J394" s="57" t="s">
        <v>370</v>
      </c>
      <c r="K394" s="151"/>
      <c r="L394" s="151"/>
      <c r="M394" s="150"/>
      <c r="N394" s="2"/>
      <c r="V394" s="64"/>
    </row>
    <row r="395" spans="1:22" ht="38" thickBot="1">
      <c r="A395" s="267"/>
      <c r="B395" s="10" t="s">
        <v>782</v>
      </c>
      <c r="C395" s="10" t="s">
        <v>830</v>
      </c>
      <c r="D395" s="4">
        <v>45573</v>
      </c>
      <c r="E395" s="10"/>
      <c r="F395" s="10" t="s">
        <v>829</v>
      </c>
      <c r="G395" s="264" t="s">
        <v>827</v>
      </c>
      <c r="H395" s="219"/>
      <c r="I395" s="265"/>
      <c r="J395" s="55" t="s">
        <v>693</v>
      </c>
      <c r="K395" s="149" t="s">
        <v>359</v>
      </c>
      <c r="L395" s="149"/>
      <c r="M395" s="148">
        <v>728.2</v>
      </c>
      <c r="N395" s="2"/>
      <c r="V395" s="64" t="str">
        <f>G395</f>
        <v>Applied Technology Council</v>
      </c>
    </row>
    <row r="396" spans="1:22" ht="21.5" thickBot="1">
      <c r="A396" s="267"/>
      <c r="B396" s="70" t="s">
        <v>360</v>
      </c>
      <c r="C396" s="70" t="s">
        <v>361</v>
      </c>
      <c r="D396" s="70" t="s">
        <v>362</v>
      </c>
      <c r="E396" s="269" t="s">
        <v>363</v>
      </c>
      <c r="F396" s="269"/>
      <c r="G396" s="259"/>
      <c r="H396" s="260"/>
      <c r="I396" s="261"/>
      <c r="J396" s="15" t="s">
        <v>828</v>
      </c>
      <c r="K396" s="147" t="s">
        <v>359</v>
      </c>
      <c r="L396" s="147"/>
      <c r="M396" s="148">
        <v>200.87</v>
      </c>
      <c r="N396" s="2"/>
      <c r="V396" s="64"/>
    </row>
    <row r="397" spans="1:22" ht="20.5" thickBot="1">
      <c r="A397" s="268"/>
      <c r="B397" s="11" t="s">
        <v>779</v>
      </c>
      <c r="C397" s="11" t="s">
        <v>827</v>
      </c>
      <c r="D397" s="74">
        <v>45574</v>
      </c>
      <c r="E397" s="13" t="s">
        <v>367</v>
      </c>
      <c r="F397" s="14" t="s">
        <v>826</v>
      </c>
      <c r="G397" s="256"/>
      <c r="H397" s="257"/>
      <c r="I397" s="258"/>
      <c r="J397" s="15" t="s">
        <v>394</v>
      </c>
      <c r="K397" s="147" t="s">
        <v>359</v>
      </c>
      <c r="L397" s="147"/>
      <c r="M397" s="146">
        <v>418</v>
      </c>
      <c r="N397" s="2"/>
      <c r="V397" s="64"/>
    </row>
    <row r="398" spans="1:22" ht="22" thickTop="1" thickBot="1">
      <c r="A398" s="266">
        <f>A394+1</f>
        <v>97</v>
      </c>
      <c r="B398" s="73" t="s">
        <v>350</v>
      </c>
      <c r="C398" s="73" t="s">
        <v>351</v>
      </c>
      <c r="D398" s="73" t="s">
        <v>352</v>
      </c>
      <c r="E398" s="262" t="s">
        <v>353</v>
      </c>
      <c r="F398" s="262"/>
      <c r="G398" s="262" t="s">
        <v>344</v>
      </c>
      <c r="H398" s="263"/>
      <c r="I398" s="72"/>
      <c r="J398" s="57" t="s">
        <v>370</v>
      </c>
      <c r="K398" s="151"/>
      <c r="L398" s="151"/>
      <c r="M398" s="150"/>
      <c r="N398" s="2"/>
      <c r="V398" s="64"/>
    </row>
    <row r="399" spans="1:22" ht="13" thickBot="1">
      <c r="A399" s="267"/>
      <c r="B399" s="10" t="s">
        <v>825</v>
      </c>
      <c r="C399" s="10"/>
      <c r="D399" s="4"/>
      <c r="E399" s="10"/>
      <c r="F399" s="10"/>
      <c r="G399" s="264"/>
      <c r="H399" s="219"/>
      <c r="I399" s="265"/>
      <c r="J399" s="55" t="s">
        <v>369</v>
      </c>
      <c r="K399" s="149"/>
      <c r="L399" s="149" t="s">
        <v>359</v>
      </c>
      <c r="M399" s="148">
        <v>158</v>
      </c>
      <c r="N399" s="2"/>
      <c r="V399" s="64">
        <f>G399</f>
        <v>0</v>
      </c>
    </row>
    <row r="400" spans="1:22" ht="21.5" thickBot="1">
      <c r="A400" s="267"/>
      <c r="B400" s="70" t="s">
        <v>360</v>
      </c>
      <c r="C400" s="70" t="s">
        <v>361</v>
      </c>
      <c r="D400" s="70" t="s">
        <v>362</v>
      </c>
      <c r="E400" s="269" t="s">
        <v>363</v>
      </c>
      <c r="F400" s="269"/>
      <c r="G400" s="259"/>
      <c r="H400" s="260"/>
      <c r="I400" s="261"/>
      <c r="J400" s="15" t="s">
        <v>371</v>
      </c>
      <c r="K400" s="147"/>
      <c r="L400" s="147"/>
      <c r="M400" s="146"/>
      <c r="N400" s="2"/>
      <c r="V400" s="64"/>
    </row>
    <row r="401" spans="1:22" ht="13" thickBot="1">
      <c r="A401" s="268"/>
      <c r="B401" s="11"/>
      <c r="C401" s="11"/>
      <c r="D401" s="12"/>
      <c r="E401" s="13" t="s">
        <v>367</v>
      </c>
      <c r="F401" s="14"/>
      <c r="G401" s="256"/>
      <c r="H401" s="257"/>
      <c r="I401" s="258"/>
      <c r="J401" s="15" t="s">
        <v>372</v>
      </c>
      <c r="K401" s="147"/>
      <c r="L401" s="147"/>
      <c r="M401" s="146"/>
      <c r="N401" s="2"/>
      <c r="V401" s="64"/>
    </row>
    <row r="402" spans="1:22" ht="22" thickTop="1" thickBot="1">
      <c r="A402" s="266">
        <f>A398+1</f>
        <v>98</v>
      </c>
      <c r="B402" s="73" t="s">
        <v>350</v>
      </c>
      <c r="C402" s="73" t="s">
        <v>351</v>
      </c>
      <c r="D402" s="73" t="s">
        <v>352</v>
      </c>
      <c r="E402" s="262" t="s">
        <v>353</v>
      </c>
      <c r="F402" s="262"/>
      <c r="G402" s="262" t="s">
        <v>344</v>
      </c>
      <c r="H402" s="263"/>
      <c r="I402" s="72"/>
      <c r="J402" s="57" t="s">
        <v>370</v>
      </c>
      <c r="K402" s="151"/>
      <c r="L402" s="151"/>
      <c r="M402" s="150"/>
      <c r="N402" s="2"/>
      <c r="V402" s="64"/>
    </row>
    <row r="403" spans="1:22" ht="75.5" thickBot="1">
      <c r="A403" s="267"/>
      <c r="B403" s="10" t="s">
        <v>824</v>
      </c>
      <c r="C403" s="10" t="s">
        <v>823</v>
      </c>
      <c r="D403" s="4">
        <v>45610</v>
      </c>
      <c r="E403" s="10"/>
      <c r="F403" s="10" t="s">
        <v>819</v>
      </c>
      <c r="G403" s="264" t="s">
        <v>818</v>
      </c>
      <c r="H403" s="219"/>
      <c r="I403" s="265"/>
      <c r="J403" s="55" t="s">
        <v>465</v>
      </c>
      <c r="K403" s="149"/>
      <c r="L403" s="149" t="s">
        <v>359</v>
      </c>
      <c r="M403" s="148">
        <v>350</v>
      </c>
      <c r="N403" s="2"/>
      <c r="V403" s="64" t="str">
        <f>G403</f>
        <v>Consortium of Organizations for Strong Motion Observation Systems</v>
      </c>
    </row>
    <row r="404" spans="1:22" ht="21.5" thickBot="1">
      <c r="A404" s="267"/>
      <c r="B404" s="70" t="s">
        <v>360</v>
      </c>
      <c r="C404" s="70" t="s">
        <v>361</v>
      </c>
      <c r="D404" s="70" t="s">
        <v>362</v>
      </c>
      <c r="E404" s="269" t="s">
        <v>363</v>
      </c>
      <c r="F404" s="269"/>
      <c r="G404" s="259"/>
      <c r="H404" s="260"/>
      <c r="I404" s="261"/>
      <c r="J404" s="15" t="s">
        <v>371</v>
      </c>
      <c r="K404" s="147"/>
      <c r="L404" s="147"/>
      <c r="M404" s="146"/>
      <c r="N404" s="2"/>
      <c r="V404" s="64"/>
    </row>
    <row r="405" spans="1:22" ht="40.5" thickBot="1">
      <c r="A405" s="268"/>
      <c r="B405" s="11" t="s">
        <v>752</v>
      </c>
      <c r="C405" s="11" t="s">
        <v>818</v>
      </c>
      <c r="D405" s="74">
        <v>45611</v>
      </c>
      <c r="E405" s="13" t="s">
        <v>367</v>
      </c>
      <c r="F405" s="14" t="s">
        <v>822</v>
      </c>
      <c r="G405" s="256"/>
      <c r="H405" s="257"/>
      <c r="I405" s="258"/>
      <c r="J405" s="15" t="s">
        <v>372</v>
      </c>
      <c r="K405" s="147"/>
      <c r="L405" s="147"/>
      <c r="M405" s="146"/>
      <c r="N405" s="2"/>
      <c r="V405" s="64"/>
    </row>
    <row r="406" spans="1:22" ht="22" thickTop="1" thickBot="1">
      <c r="A406" s="266">
        <v>99</v>
      </c>
      <c r="B406" s="73" t="s">
        <v>350</v>
      </c>
      <c r="C406" s="73" t="s">
        <v>351</v>
      </c>
      <c r="D406" s="73" t="s">
        <v>352</v>
      </c>
      <c r="E406" s="262" t="s">
        <v>353</v>
      </c>
      <c r="F406" s="262"/>
      <c r="G406" s="262" t="s">
        <v>344</v>
      </c>
      <c r="H406" s="263"/>
      <c r="I406" s="72"/>
      <c r="J406" s="57" t="s">
        <v>370</v>
      </c>
      <c r="K406" s="151"/>
      <c r="L406" s="151"/>
      <c r="M406" s="150"/>
      <c r="N406" s="2"/>
      <c r="V406" s="64"/>
    </row>
    <row r="407" spans="1:22" ht="75.5" thickBot="1">
      <c r="A407" s="267"/>
      <c r="B407" s="10" t="s">
        <v>821</v>
      </c>
      <c r="C407" s="10" t="s">
        <v>820</v>
      </c>
      <c r="D407" s="4">
        <v>45610</v>
      </c>
      <c r="E407" s="10"/>
      <c r="F407" s="10" t="s">
        <v>819</v>
      </c>
      <c r="G407" s="264" t="s">
        <v>818</v>
      </c>
      <c r="H407" s="219"/>
      <c r="I407" s="265"/>
      <c r="J407" s="55" t="s">
        <v>465</v>
      </c>
      <c r="K407" s="149"/>
      <c r="L407" s="149" t="s">
        <v>359</v>
      </c>
      <c r="M407" s="148">
        <v>350</v>
      </c>
      <c r="N407" s="2"/>
      <c r="V407" s="64" t="str">
        <f>G407</f>
        <v>Consortium of Organizations for Strong Motion Observation Systems</v>
      </c>
    </row>
    <row r="408" spans="1:22" ht="21.5" thickBot="1">
      <c r="A408" s="267"/>
      <c r="B408" s="70" t="s">
        <v>360</v>
      </c>
      <c r="C408" s="70" t="s">
        <v>361</v>
      </c>
      <c r="D408" s="70" t="s">
        <v>362</v>
      </c>
      <c r="E408" s="269" t="s">
        <v>363</v>
      </c>
      <c r="F408" s="269"/>
      <c r="G408" s="259"/>
      <c r="H408" s="260"/>
      <c r="I408" s="261"/>
      <c r="J408" s="15"/>
      <c r="K408" s="147"/>
      <c r="L408" s="147"/>
      <c r="M408" s="146"/>
      <c r="N408" s="2"/>
    </row>
    <row r="409" spans="1:22" ht="40.5" thickBot="1">
      <c r="A409" s="268"/>
      <c r="B409" s="12" t="s">
        <v>740</v>
      </c>
      <c r="C409" s="12" t="s">
        <v>818</v>
      </c>
      <c r="D409" s="74">
        <v>45611</v>
      </c>
      <c r="E409" s="26" t="s">
        <v>367</v>
      </c>
      <c r="F409" s="27" t="s">
        <v>817</v>
      </c>
      <c r="G409" s="256"/>
      <c r="H409" s="257"/>
      <c r="I409" s="258"/>
      <c r="J409" s="23" t="s">
        <v>372</v>
      </c>
      <c r="K409" s="168"/>
      <c r="L409" s="168"/>
      <c r="M409" s="167"/>
      <c r="N409" s="2"/>
    </row>
    <row r="410" spans="1:22" ht="22" thickTop="1" thickBot="1">
      <c r="A410" s="266">
        <f>A406+1</f>
        <v>100</v>
      </c>
      <c r="B410" s="73" t="s">
        <v>350</v>
      </c>
      <c r="C410" s="73" t="s">
        <v>351</v>
      </c>
      <c r="D410" s="73" t="s">
        <v>352</v>
      </c>
      <c r="E410" s="262" t="s">
        <v>353</v>
      </c>
      <c r="F410" s="262"/>
      <c r="G410" s="262" t="s">
        <v>344</v>
      </c>
      <c r="H410" s="263"/>
      <c r="I410" s="72"/>
      <c r="J410" s="57" t="s">
        <v>370</v>
      </c>
      <c r="K410" s="151"/>
      <c r="L410" s="151"/>
      <c r="M410" s="150"/>
    </row>
    <row r="411" spans="1:22" ht="45.75" customHeight="1" thickBot="1">
      <c r="A411" s="267"/>
      <c r="B411" s="10" t="s">
        <v>816</v>
      </c>
      <c r="C411" s="10" t="s">
        <v>815</v>
      </c>
      <c r="D411" s="4">
        <v>45692</v>
      </c>
      <c r="E411" s="10"/>
      <c r="F411" s="10" t="s">
        <v>814</v>
      </c>
      <c r="G411" s="264" t="s">
        <v>813</v>
      </c>
      <c r="H411" s="219"/>
      <c r="I411" s="265"/>
      <c r="J411" s="55" t="s">
        <v>693</v>
      </c>
      <c r="K411" s="149"/>
      <c r="L411" s="149" t="s">
        <v>359</v>
      </c>
      <c r="M411" s="148">
        <v>385.18</v>
      </c>
    </row>
    <row r="412" spans="1:22" ht="21.5" thickBot="1">
      <c r="A412" s="267"/>
      <c r="B412" s="70" t="s">
        <v>360</v>
      </c>
      <c r="C412" s="70" t="s">
        <v>361</v>
      </c>
      <c r="D412" s="70" t="s">
        <v>362</v>
      </c>
      <c r="E412" s="269" t="s">
        <v>363</v>
      </c>
      <c r="F412" s="269"/>
      <c r="G412" s="259"/>
      <c r="H412" s="260"/>
      <c r="I412" s="261"/>
      <c r="J412" s="15" t="s">
        <v>394</v>
      </c>
      <c r="K412" s="147"/>
      <c r="L412" s="147" t="s">
        <v>359</v>
      </c>
      <c r="M412" s="146">
        <v>660.07</v>
      </c>
      <c r="P412" s="42" t="s">
        <v>373</v>
      </c>
      <c r="Q412" s="43"/>
    </row>
    <row r="413" spans="1:22" ht="20.5" thickBot="1">
      <c r="A413" s="268"/>
      <c r="B413" s="11" t="s">
        <v>768</v>
      </c>
      <c r="C413" s="11" t="s">
        <v>813</v>
      </c>
      <c r="D413" s="74">
        <v>45693</v>
      </c>
      <c r="E413" s="13" t="s">
        <v>367</v>
      </c>
      <c r="F413" s="14" t="s">
        <v>812</v>
      </c>
      <c r="G413" s="256"/>
      <c r="H413" s="257"/>
      <c r="I413" s="258"/>
      <c r="J413" s="15" t="s">
        <v>369</v>
      </c>
      <c r="K413" s="147"/>
      <c r="L413" s="147" t="s">
        <v>359</v>
      </c>
      <c r="M413" s="146">
        <v>126</v>
      </c>
      <c r="P413" s="44"/>
      <c r="Q413" s="71"/>
    </row>
    <row r="414" spans="1:22" ht="37.5" customHeight="1" thickTop="1" thickBot="1">
      <c r="A414" s="266">
        <f>A410+1</f>
        <v>101</v>
      </c>
      <c r="B414" s="73" t="s">
        <v>350</v>
      </c>
      <c r="C414" s="73" t="s">
        <v>351</v>
      </c>
      <c r="D414" s="73" t="s">
        <v>352</v>
      </c>
      <c r="E414" s="262" t="s">
        <v>353</v>
      </c>
      <c r="F414" s="262"/>
      <c r="G414" s="262" t="s">
        <v>344</v>
      </c>
      <c r="H414" s="263"/>
      <c r="I414" s="72"/>
      <c r="J414" s="57" t="s">
        <v>370</v>
      </c>
      <c r="K414" s="151"/>
      <c r="L414" s="151"/>
      <c r="M414" s="150"/>
      <c r="P414" s="45" t="b">
        <v>0</v>
      </c>
      <c r="Q414" s="60" t="str">
        <f xml:space="preserve"> CONCATENATE("OCTOBER 1, ",$M$7-1,"- MARCH 31, ",$M$7)</f>
        <v>OCTOBER 1, 2024- MARCH 31, 2025</v>
      </c>
    </row>
    <row r="415" spans="1:22" ht="45.75" customHeight="1" thickBot="1">
      <c r="A415" s="267"/>
      <c r="B415" s="10" t="s">
        <v>811</v>
      </c>
      <c r="C415" s="10" t="s">
        <v>810</v>
      </c>
      <c r="D415" s="4">
        <v>45568</v>
      </c>
      <c r="E415" s="10"/>
      <c r="F415" s="10" t="s">
        <v>809</v>
      </c>
      <c r="G415" s="264" t="s">
        <v>808</v>
      </c>
      <c r="H415" s="219"/>
      <c r="I415" s="265"/>
      <c r="J415" s="55" t="s">
        <v>693</v>
      </c>
      <c r="K415" s="149"/>
      <c r="L415" s="149" t="s">
        <v>359</v>
      </c>
      <c r="M415" s="148">
        <v>289.77999999999997</v>
      </c>
      <c r="P415" s="45" t="b">
        <v>1</v>
      </c>
      <c r="Q415" s="60" t="str">
        <f xml:space="preserve"> CONCATENATE("APRIL 1 - SEPTEMBER 30, ",$M$7)</f>
        <v>APRIL 1 - SEPTEMBER 30, 2025</v>
      </c>
    </row>
    <row r="416" spans="1:22" ht="21.5" thickBot="1">
      <c r="A416" s="267"/>
      <c r="B416" s="70" t="s">
        <v>360</v>
      </c>
      <c r="C416" s="70" t="s">
        <v>361</v>
      </c>
      <c r="D416" s="70" t="s">
        <v>362</v>
      </c>
      <c r="E416" s="269" t="s">
        <v>363</v>
      </c>
      <c r="F416" s="269"/>
      <c r="G416" s="259"/>
      <c r="H416" s="260"/>
      <c r="I416" s="261"/>
      <c r="J416" s="15" t="s">
        <v>369</v>
      </c>
      <c r="K416" s="147"/>
      <c r="L416" s="147" t="s">
        <v>359</v>
      </c>
      <c r="M416" s="146">
        <v>51</v>
      </c>
      <c r="P416" s="45" t="b">
        <v>0</v>
      </c>
      <c r="Q416" s="46"/>
    </row>
    <row r="417" spans="1:17" ht="20.5" thickBot="1">
      <c r="A417" s="268"/>
      <c r="B417" s="11" t="s">
        <v>730</v>
      </c>
      <c r="C417" s="11" t="s">
        <v>808</v>
      </c>
      <c r="D417" s="74">
        <v>45570</v>
      </c>
      <c r="E417" s="13" t="s">
        <v>367</v>
      </c>
      <c r="F417" s="14" t="s">
        <v>807</v>
      </c>
      <c r="G417" s="256"/>
      <c r="H417" s="257"/>
      <c r="I417" s="258"/>
      <c r="J417" s="15" t="s">
        <v>372</v>
      </c>
      <c r="K417" s="147"/>
      <c r="L417" s="147"/>
      <c r="M417" s="146"/>
      <c r="P417" s="47">
        <v>1</v>
      </c>
      <c r="Q417" s="48"/>
    </row>
    <row r="418" spans="1:17" ht="22" thickTop="1" thickBot="1">
      <c r="A418" s="266">
        <f>A414+1</f>
        <v>102</v>
      </c>
      <c r="B418" s="73" t="s">
        <v>350</v>
      </c>
      <c r="C418" s="73" t="s">
        <v>351</v>
      </c>
      <c r="D418" s="73" t="s">
        <v>352</v>
      </c>
      <c r="E418" s="262" t="s">
        <v>353</v>
      </c>
      <c r="F418" s="262"/>
      <c r="G418" s="262" t="s">
        <v>344</v>
      </c>
      <c r="H418" s="263"/>
      <c r="I418" s="72"/>
      <c r="J418" s="57" t="s">
        <v>370</v>
      </c>
      <c r="K418" s="151"/>
      <c r="L418" s="151"/>
      <c r="M418" s="150"/>
    </row>
    <row r="419" spans="1:17" ht="40.5" thickBot="1">
      <c r="A419" s="267"/>
      <c r="B419" s="10" t="s">
        <v>806</v>
      </c>
      <c r="C419" s="10" t="s">
        <v>803</v>
      </c>
      <c r="D419" s="4">
        <v>45715</v>
      </c>
      <c r="E419" s="10"/>
      <c r="F419" s="10" t="s">
        <v>802</v>
      </c>
      <c r="G419" s="264" t="s">
        <v>801</v>
      </c>
      <c r="H419" s="219"/>
      <c r="I419" s="265"/>
      <c r="J419" s="55" t="s">
        <v>693</v>
      </c>
      <c r="K419" s="149"/>
      <c r="L419" s="149" t="s">
        <v>359</v>
      </c>
      <c r="M419" s="148">
        <v>937.59</v>
      </c>
    </row>
    <row r="420" spans="1:17" ht="21.5" thickBot="1">
      <c r="A420" s="267"/>
      <c r="B420" s="70" t="s">
        <v>360</v>
      </c>
      <c r="C420" s="70" t="s">
        <v>361</v>
      </c>
      <c r="D420" s="70" t="s">
        <v>362</v>
      </c>
      <c r="E420" s="269" t="s">
        <v>363</v>
      </c>
      <c r="F420" s="269"/>
      <c r="G420" s="259"/>
      <c r="H420" s="260"/>
      <c r="I420" s="261"/>
      <c r="J420" s="15" t="s">
        <v>394</v>
      </c>
      <c r="K420" s="147"/>
      <c r="L420" s="147" t="s">
        <v>359</v>
      </c>
      <c r="M420" s="146">
        <v>1097.5899999999999</v>
      </c>
    </row>
    <row r="421" spans="1:17" ht="20.5" thickBot="1">
      <c r="A421" s="268"/>
      <c r="B421" s="12" t="s">
        <v>735</v>
      </c>
      <c r="C421" s="12" t="s">
        <v>801</v>
      </c>
      <c r="D421" s="74">
        <v>45716</v>
      </c>
      <c r="E421" s="26" t="s">
        <v>367</v>
      </c>
      <c r="F421" s="27" t="s">
        <v>805</v>
      </c>
      <c r="G421" s="256"/>
      <c r="H421" s="257"/>
      <c r="I421" s="258"/>
      <c r="J421" s="23" t="s">
        <v>372</v>
      </c>
      <c r="K421" s="168"/>
      <c r="L421" s="168"/>
      <c r="M421" s="167"/>
    </row>
    <row r="422" spans="1:17" ht="22" thickTop="1" thickBot="1">
      <c r="A422" s="266">
        <f>A418+1</f>
        <v>103</v>
      </c>
      <c r="B422" s="73" t="s">
        <v>350</v>
      </c>
      <c r="C422" s="73" t="s">
        <v>351</v>
      </c>
      <c r="D422" s="73" t="s">
        <v>352</v>
      </c>
      <c r="E422" s="262" t="s">
        <v>353</v>
      </c>
      <c r="F422" s="262"/>
      <c r="G422" s="262" t="s">
        <v>344</v>
      </c>
      <c r="H422" s="263"/>
      <c r="I422" s="72"/>
      <c r="J422" s="57" t="s">
        <v>370</v>
      </c>
      <c r="K422" s="151"/>
      <c r="L422" s="151"/>
      <c r="M422" s="150"/>
    </row>
    <row r="423" spans="1:17" ht="40.5" thickBot="1">
      <c r="A423" s="267"/>
      <c r="B423" s="10" t="s">
        <v>804</v>
      </c>
      <c r="C423" s="10" t="s">
        <v>803</v>
      </c>
      <c r="D423" s="4">
        <v>45715</v>
      </c>
      <c r="E423" s="10"/>
      <c r="F423" s="10" t="s">
        <v>802</v>
      </c>
      <c r="G423" s="264" t="s">
        <v>801</v>
      </c>
      <c r="H423" s="219"/>
      <c r="I423" s="265"/>
      <c r="J423" s="55" t="s">
        <v>394</v>
      </c>
      <c r="K423" s="149"/>
      <c r="L423" s="149" t="s">
        <v>359</v>
      </c>
      <c r="M423" s="148">
        <v>1129.6600000000001</v>
      </c>
    </row>
    <row r="424" spans="1:17" ht="21.5" thickBot="1">
      <c r="A424" s="267"/>
      <c r="B424" s="70" t="s">
        <v>360</v>
      </c>
      <c r="C424" s="70" t="s">
        <v>361</v>
      </c>
      <c r="D424" s="70" t="s">
        <v>362</v>
      </c>
      <c r="E424" s="269" t="s">
        <v>363</v>
      </c>
      <c r="F424" s="269"/>
      <c r="G424" s="259"/>
      <c r="H424" s="260"/>
      <c r="I424" s="261"/>
      <c r="J424" s="15" t="s">
        <v>371</v>
      </c>
      <c r="K424" s="147"/>
      <c r="L424" s="147"/>
      <c r="M424" s="146"/>
    </row>
    <row r="425" spans="1:17" ht="20.5" thickBot="1">
      <c r="A425" s="268"/>
      <c r="B425" s="12" t="s">
        <v>740</v>
      </c>
      <c r="C425" s="12" t="s">
        <v>801</v>
      </c>
      <c r="D425" s="74">
        <v>45716</v>
      </c>
      <c r="E425" s="26" t="s">
        <v>367</v>
      </c>
      <c r="F425" s="27" t="s">
        <v>800</v>
      </c>
      <c r="G425" s="256"/>
      <c r="H425" s="257"/>
      <c r="I425" s="258"/>
      <c r="J425" s="23" t="s">
        <v>372</v>
      </c>
      <c r="K425" s="168"/>
      <c r="L425" s="168"/>
      <c r="M425" s="167"/>
    </row>
    <row r="426" spans="1:17" ht="24" customHeight="1" thickTop="1" thickBot="1">
      <c r="A426" s="266">
        <f>A422+1</f>
        <v>104</v>
      </c>
      <c r="B426" s="73" t="s">
        <v>350</v>
      </c>
      <c r="C426" s="73" t="s">
        <v>351</v>
      </c>
      <c r="D426" s="73" t="s">
        <v>352</v>
      </c>
      <c r="E426" s="262" t="s">
        <v>353</v>
      </c>
      <c r="F426" s="262"/>
      <c r="G426" s="262" t="s">
        <v>344</v>
      </c>
      <c r="H426" s="263"/>
      <c r="I426" s="72"/>
      <c r="J426" s="57" t="s">
        <v>370</v>
      </c>
      <c r="K426" s="151"/>
      <c r="L426" s="151"/>
      <c r="M426" s="150"/>
    </row>
    <row r="427" spans="1:17" ht="40.5" thickBot="1">
      <c r="A427" s="267"/>
      <c r="B427" s="10" t="s">
        <v>799</v>
      </c>
      <c r="C427" s="10" t="s">
        <v>795</v>
      </c>
      <c r="D427" s="4">
        <v>45670</v>
      </c>
      <c r="E427" s="10"/>
      <c r="F427" s="10" t="s">
        <v>508</v>
      </c>
      <c r="G427" s="264" t="s">
        <v>506</v>
      </c>
      <c r="H427" s="219"/>
      <c r="I427" s="265"/>
      <c r="J427" s="55" t="s">
        <v>693</v>
      </c>
      <c r="K427" s="149"/>
      <c r="L427" s="149" t="s">
        <v>359</v>
      </c>
      <c r="M427" s="148">
        <v>318.95</v>
      </c>
    </row>
    <row r="428" spans="1:17" ht="21.5" thickBot="1">
      <c r="A428" s="267"/>
      <c r="B428" s="70" t="s">
        <v>360</v>
      </c>
      <c r="C428" s="70" t="s">
        <v>361</v>
      </c>
      <c r="D428" s="70" t="s">
        <v>362</v>
      </c>
      <c r="E428" s="269" t="s">
        <v>363</v>
      </c>
      <c r="F428" s="269"/>
      <c r="G428" s="259"/>
      <c r="H428" s="260"/>
      <c r="I428" s="261"/>
      <c r="J428" s="15" t="s">
        <v>394</v>
      </c>
      <c r="K428" s="147"/>
      <c r="L428" s="147" t="s">
        <v>359</v>
      </c>
      <c r="M428" s="146">
        <v>866.4</v>
      </c>
    </row>
    <row r="429" spans="1:17" ht="30.5" thickBot="1">
      <c r="A429" s="268"/>
      <c r="B429" s="12" t="s">
        <v>798</v>
      </c>
      <c r="C429" s="11" t="s">
        <v>506</v>
      </c>
      <c r="D429" s="74">
        <v>45673</v>
      </c>
      <c r="E429" s="26" t="s">
        <v>367</v>
      </c>
      <c r="F429" s="27" t="s">
        <v>793</v>
      </c>
      <c r="G429" s="256"/>
      <c r="H429" s="257"/>
      <c r="I429" s="258"/>
      <c r="J429" s="23" t="s">
        <v>369</v>
      </c>
      <c r="K429" s="168"/>
      <c r="L429" s="168" t="s">
        <v>359</v>
      </c>
      <c r="M429" s="167">
        <v>145</v>
      </c>
    </row>
    <row r="430" spans="1:17" ht="24" customHeight="1" thickTop="1" thickBot="1">
      <c r="A430" s="266">
        <f>A426+1</f>
        <v>105</v>
      </c>
      <c r="B430" s="73" t="s">
        <v>350</v>
      </c>
      <c r="C430" s="73" t="s">
        <v>351</v>
      </c>
      <c r="D430" s="73" t="s">
        <v>352</v>
      </c>
      <c r="E430" s="263" t="s">
        <v>353</v>
      </c>
      <c r="F430" s="357"/>
      <c r="G430" s="263" t="s">
        <v>344</v>
      </c>
      <c r="H430" s="358"/>
      <c r="I430" s="72"/>
      <c r="J430" s="57" t="s">
        <v>370</v>
      </c>
      <c r="K430" s="151"/>
      <c r="L430" s="151"/>
      <c r="M430" s="150"/>
    </row>
    <row r="431" spans="1:17" ht="40.5" thickBot="1">
      <c r="A431" s="267"/>
      <c r="B431" s="10" t="s">
        <v>797</v>
      </c>
      <c r="C431" s="10" t="s">
        <v>795</v>
      </c>
      <c r="D431" s="4">
        <v>45670</v>
      </c>
      <c r="E431" s="10"/>
      <c r="F431" s="10" t="s">
        <v>508</v>
      </c>
      <c r="G431" s="264" t="s">
        <v>506</v>
      </c>
      <c r="H431" s="219"/>
      <c r="I431" s="265"/>
      <c r="J431" s="55" t="s">
        <v>693</v>
      </c>
      <c r="K431" s="149"/>
      <c r="L431" s="149" t="s">
        <v>359</v>
      </c>
      <c r="M431" s="148">
        <v>814.95</v>
      </c>
    </row>
    <row r="432" spans="1:17" ht="21.5" thickBot="1">
      <c r="A432" s="267"/>
      <c r="B432" s="70" t="s">
        <v>360</v>
      </c>
      <c r="C432" s="70" t="s">
        <v>361</v>
      </c>
      <c r="D432" s="70" t="s">
        <v>362</v>
      </c>
      <c r="E432" s="269" t="s">
        <v>363</v>
      </c>
      <c r="F432" s="269"/>
      <c r="G432" s="259"/>
      <c r="H432" s="260"/>
      <c r="I432" s="261"/>
      <c r="J432" s="15" t="s">
        <v>394</v>
      </c>
      <c r="K432" s="147"/>
      <c r="L432" s="147" t="s">
        <v>359</v>
      </c>
      <c r="M432" s="146">
        <v>997.5</v>
      </c>
    </row>
    <row r="433" spans="1:13" ht="30.5" thickBot="1">
      <c r="A433" s="268"/>
      <c r="B433" s="11" t="s">
        <v>732</v>
      </c>
      <c r="C433" s="11" t="s">
        <v>506</v>
      </c>
      <c r="D433" s="74">
        <v>45673</v>
      </c>
      <c r="E433" s="13" t="s">
        <v>367</v>
      </c>
      <c r="F433" s="14" t="s">
        <v>793</v>
      </c>
      <c r="G433" s="256"/>
      <c r="H433" s="257"/>
      <c r="I433" s="258"/>
      <c r="J433" s="15" t="s">
        <v>372</v>
      </c>
      <c r="K433" s="147"/>
      <c r="L433" s="147"/>
      <c r="M433" s="146"/>
    </row>
    <row r="434" spans="1:13" ht="22" thickTop="1" thickBot="1">
      <c r="A434" s="266">
        <f>A430+1</f>
        <v>106</v>
      </c>
      <c r="B434" s="73" t="s">
        <v>350</v>
      </c>
      <c r="C434" s="73" t="s">
        <v>351</v>
      </c>
      <c r="D434" s="73" t="s">
        <v>352</v>
      </c>
      <c r="E434" s="262" t="s">
        <v>353</v>
      </c>
      <c r="F434" s="262"/>
      <c r="G434" s="262" t="s">
        <v>344</v>
      </c>
      <c r="H434" s="263"/>
      <c r="I434" s="72"/>
      <c r="J434" s="57" t="s">
        <v>370</v>
      </c>
      <c r="K434" s="151"/>
      <c r="L434" s="151"/>
      <c r="M434" s="150"/>
    </row>
    <row r="435" spans="1:13" ht="45.75" customHeight="1" thickBot="1">
      <c r="A435" s="267"/>
      <c r="B435" s="10" t="s">
        <v>796</v>
      </c>
      <c r="C435" s="10" t="s">
        <v>795</v>
      </c>
      <c r="D435" s="4">
        <v>45670</v>
      </c>
      <c r="E435" s="10"/>
      <c r="F435" s="10" t="s">
        <v>508</v>
      </c>
      <c r="G435" s="264" t="s">
        <v>506</v>
      </c>
      <c r="H435" s="219"/>
      <c r="I435" s="265"/>
      <c r="J435" s="55" t="s">
        <v>693</v>
      </c>
      <c r="K435" s="149"/>
      <c r="L435" s="149" t="s">
        <v>359</v>
      </c>
      <c r="M435" s="148">
        <v>687.94</v>
      </c>
    </row>
    <row r="436" spans="1:13" ht="21.5" thickBot="1">
      <c r="A436" s="267"/>
      <c r="B436" s="70" t="s">
        <v>360</v>
      </c>
      <c r="C436" s="70" t="s">
        <v>361</v>
      </c>
      <c r="D436" s="70" t="s">
        <v>362</v>
      </c>
      <c r="E436" s="269" t="s">
        <v>363</v>
      </c>
      <c r="F436" s="269"/>
      <c r="G436" s="259"/>
      <c r="H436" s="260"/>
      <c r="I436" s="261"/>
      <c r="J436" s="15" t="s">
        <v>394</v>
      </c>
      <c r="K436" s="147"/>
      <c r="L436" s="147" t="s">
        <v>359</v>
      </c>
      <c r="M436" s="146">
        <v>1396.5</v>
      </c>
    </row>
    <row r="437" spans="1:13" ht="30.5" thickBot="1">
      <c r="A437" s="268"/>
      <c r="B437" s="12" t="s">
        <v>794</v>
      </c>
      <c r="C437" s="11" t="s">
        <v>506</v>
      </c>
      <c r="D437" s="74">
        <v>45673</v>
      </c>
      <c r="E437" s="13" t="s">
        <v>367</v>
      </c>
      <c r="F437" s="14" t="s">
        <v>793</v>
      </c>
      <c r="G437" s="256"/>
      <c r="H437" s="257"/>
      <c r="I437" s="258"/>
      <c r="J437" s="23"/>
      <c r="K437" s="168"/>
      <c r="L437" s="168"/>
      <c r="M437" s="167"/>
    </row>
    <row r="438" spans="1:13" ht="24" customHeight="1" thickTop="1" thickBot="1">
      <c r="A438" s="266">
        <f>A434+1</f>
        <v>107</v>
      </c>
      <c r="B438" s="73" t="s">
        <v>350</v>
      </c>
      <c r="C438" s="73" t="s">
        <v>351</v>
      </c>
      <c r="D438" s="73" t="s">
        <v>352</v>
      </c>
      <c r="E438" s="263" t="s">
        <v>353</v>
      </c>
      <c r="F438" s="357"/>
      <c r="G438" s="263" t="s">
        <v>344</v>
      </c>
      <c r="H438" s="358"/>
      <c r="I438" s="72"/>
      <c r="J438" s="57" t="s">
        <v>370</v>
      </c>
      <c r="K438" s="151"/>
      <c r="L438" s="151"/>
      <c r="M438" s="150"/>
    </row>
    <row r="439" spans="1:13" ht="45.75" customHeight="1" thickBot="1">
      <c r="A439" s="267"/>
      <c r="B439" s="10" t="s">
        <v>792</v>
      </c>
      <c r="C439" s="10" t="s">
        <v>791</v>
      </c>
      <c r="D439" s="4">
        <v>45576</v>
      </c>
      <c r="E439" s="10"/>
      <c r="F439" s="10" t="s">
        <v>790</v>
      </c>
      <c r="G439" s="264" t="s">
        <v>789</v>
      </c>
      <c r="H439" s="219"/>
      <c r="I439" s="265"/>
      <c r="J439" s="55" t="s">
        <v>693</v>
      </c>
      <c r="K439" s="149"/>
      <c r="L439" s="149" t="s">
        <v>359</v>
      </c>
      <c r="M439" s="148">
        <v>860.33</v>
      </c>
    </row>
    <row r="440" spans="1:13" ht="21.5" thickBot="1">
      <c r="A440" s="267"/>
      <c r="B440" s="70" t="s">
        <v>360</v>
      </c>
      <c r="C440" s="70" t="s">
        <v>361</v>
      </c>
      <c r="D440" s="70" t="s">
        <v>362</v>
      </c>
      <c r="E440" s="269" t="s">
        <v>363</v>
      </c>
      <c r="F440" s="269"/>
      <c r="G440" s="259"/>
      <c r="H440" s="260"/>
      <c r="I440" s="261"/>
      <c r="J440" s="15" t="s">
        <v>394</v>
      </c>
      <c r="K440" s="147"/>
      <c r="L440" s="147" t="s">
        <v>359</v>
      </c>
      <c r="M440" s="146">
        <v>328</v>
      </c>
    </row>
    <row r="441" spans="1:13" ht="20.5" thickBot="1">
      <c r="A441" s="268"/>
      <c r="B441" s="11" t="s">
        <v>730</v>
      </c>
      <c r="C441" s="11" t="s">
        <v>789</v>
      </c>
      <c r="D441" s="74">
        <v>45578</v>
      </c>
      <c r="E441" s="13" t="s">
        <v>367</v>
      </c>
      <c r="F441" s="14" t="s">
        <v>788</v>
      </c>
      <c r="G441" s="256"/>
      <c r="H441" s="257"/>
      <c r="I441" s="258"/>
      <c r="J441" s="15" t="s">
        <v>369</v>
      </c>
      <c r="K441" s="147"/>
      <c r="L441" s="147" t="s">
        <v>359</v>
      </c>
      <c r="M441" s="146">
        <v>126</v>
      </c>
    </row>
    <row r="442" spans="1:13" ht="24" customHeight="1" thickTop="1" thickBot="1">
      <c r="A442" s="266">
        <f>A438+1</f>
        <v>108</v>
      </c>
      <c r="B442" s="73" t="s">
        <v>350</v>
      </c>
      <c r="C442" s="73" t="s">
        <v>351</v>
      </c>
      <c r="D442" s="73" t="s">
        <v>352</v>
      </c>
      <c r="E442" s="263" t="s">
        <v>353</v>
      </c>
      <c r="F442" s="357"/>
      <c r="G442" s="263" t="s">
        <v>344</v>
      </c>
      <c r="H442" s="358"/>
      <c r="I442" s="72"/>
      <c r="J442" s="57" t="s">
        <v>370</v>
      </c>
      <c r="K442" s="151"/>
      <c r="L442" s="151"/>
      <c r="M442" s="150"/>
    </row>
    <row r="443" spans="1:13" ht="34.5" customHeight="1" thickBot="1">
      <c r="A443" s="267"/>
      <c r="B443" s="10" t="s">
        <v>787</v>
      </c>
      <c r="C443" s="10" t="s">
        <v>786</v>
      </c>
      <c r="D443" s="4">
        <v>45575</v>
      </c>
      <c r="E443" s="10"/>
      <c r="F443" s="10" t="s">
        <v>785</v>
      </c>
      <c r="G443" s="264" t="s">
        <v>784</v>
      </c>
      <c r="H443" s="359"/>
      <c r="I443" s="360"/>
      <c r="J443" s="55" t="s">
        <v>693</v>
      </c>
      <c r="K443" s="149"/>
      <c r="L443" s="149" t="s">
        <v>359</v>
      </c>
      <c r="M443" s="148">
        <v>696.9</v>
      </c>
    </row>
    <row r="444" spans="1:13" ht="21.5" thickBot="1">
      <c r="A444" s="267"/>
      <c r="B444" s="70" t="s">
        <v>360</v>
      </c>
      <c r="C444" s="70" t="s">
        <v>361</v>
      </c>
      <c r="D444" s="70" t="s">
        <v>362</v>
      </c>
      <c r="E444" s="361" t="s">
        <v>363</v>
      </c>
      <c r="F444" s="362"/>
      <c r="G444" s="259"/>
      <c r="H444" s="260"/>
      <c r="I444" s="261"/>
      <c r="J444" s="15" t="s">
        <v>394</v>
      </c>
      <c r="K444" s="147"/>
      <c r="L444" s="147" t="s">
        <v>359</v>
      </c>
      <c r="M444" s="146">
        <v>447</v>
      </c>
    </row>
    <row r="445" spans="1:13" ht="13" thickBot="1">
      <c r="A445" s="268"/>
      <c r="B445" s="12" t="s">
        <v>725</v>
      </c>
      <c r="C445" s="12" t="s">
        <v>784</v>
      </c>
      <c r="D445" s="74">
        <v>45576</v>
      </c>
      <c r="E445" s="26" t="s">
        <v>367</v>
      </c>
      <c r="F445" s="27" t="s">
        <v>783</v>
      </c>
      <c r="G445" s="256"/>
      <c r="H445" s="257"/>
      <c r="I445" s="258"/>
      <c r="J445" s="23" t="s">
        <v>369</v>
      </c>
      <c r="K445" s="168"/>
      <c r="L445" s="168" t="s">
        <v>359</v>
      </c>
      <c r="M445" s="167">
        <v>225</v>
      </c>
    </row>
    <row r="446" spans="1:13" ht="24" customHeight="1" thickTop="1" thickBot="1">
      <c r="A446" s="266">
        <f>A442+1</f>
        <v>109</v>
      </c>
      <c r="B446" s="73" t="s">
        <v>350</v>
      </c>
      <c r="C446" s="73" t="s">
        <v>351</v>
      </c>
      <c r="D446" s="73" t="s">
        <v>352</v>
      </c>
      <c r="E446" s="263" t="s">
        <v>353</v>
      </c>
      <c r="F446" s="357"/>
      <c r="G446" s="263" t="s">
        <v>344</v>
      </c>
      <c r="H446" s="358"/>
      <c r="I446" s="72"/>
      <c r="J446" s="57" t="s">
        <v>370</v>
      </c>
      <c r="K446" s="151"/>
      <c r="L446" s="151"/>
      <c r="M446" s="150"/>
    </row>
    <row r="447" spans="1:13" ht="23.25" customHeight="1" thickBot="1">
      <c r="A447" s="267"/>
      <c r="B447" s="10" t="s">
        <v>782</v>
      </c>
      <c r="C447" s="10" t="s">
        <v>781</v>
      </c>
      <c r="D447" s="4">
        <v>45711</v>
      </c>
      <c r="E447" s="10"/>
      <c r="F447" s="10" t="s">
        <v>780</v>
      </c>
      <c r="G447" s="264" t="s">
        <v>778</v>
      </c>
      <c r="H447" s="359"/>
      <c r="I447" s="360"/>
      <c r="J447" s="55" t="s">
        <v>465</v>
      </c>
      <c r="K447" s="149"/>
      <c r="L447" s="149" t="s">
        <v>359</v>
      </c>
      <c r="M447" s="148">
        <v>200</v>
      </c>
    </row>
    <row r="448" spans="1:13" ht="21.5" thickBot="1">
      <c r="A448" s="267"/>
      <c r="B448" s="70" t="s">
        <v>360</v>
      </c>
      <c r="C448" s="70" t="s">
        <v>361</v>
      </c>
      <c r="D448" s="70" t="s">
        <v>362</v>
      </c>
      <c r="E448" s="361" t="s">
        <v>363</v>
      </c>
      <c r="F448" s="362"/>
      <c r="G448" s="259"/>
      <c r="H448" s="260"/>
      <c r="I448" s="261"/>
      <c r="J448" s="15" t="s">
        <v>394</v>
      </c>
      <c r="K448" s="147"/>
      <c r="L448" s="147" t="s">
        <v>359</v>
      </c>
      <c r="M448" s="146">
        <v>312.31</v>
      </c>
    </row>
    <row r="449" spans="1:13" ht="20.5" thickBot="1">
      <c r="A449" s="268"/>
      <c r="B449" s="12" t="s">
        <v>779</v>
      </c>
      <c r="C449" s="12" t="s">
        <v>778</v>
      </c>
      <c r="D449" s="74">
        <v>45714</v>
      </c>
      <c r="E449" s="26" t="s">
        <v>367</v>
      </c>
      <c r="F449" s="27" t="s">
        <v>777</v>
      </c>
      <c r="G449" s="256"/>
      <c r="H449" s="257"/>
      <c r="I449" s="258"/>
      <c r="J449" s="23" t="s">
        <v>372</v>
      </c>
      <c r="K449" s="168"/>
      <c r="L449" s="168"/>
      <c r="M449" s="167"/>
    </row>
    <row r="450" spans="1:13" ht="24" customHeight="1" thickTop="1" thickBot="1">
      <c r="A450" s="266">
        <f>A446+1</f>
        <v>110</v>
      </c>
      <c r="B450" s="73" t="s">
        <v>350</v>
      </c>
      <c r="C450" s="73" t="s">
        <v>351</v>
      </c>
      <c r="D450" s="73" t="s">
        <v>352</v>
      </c>
      <c r="E450" s="262" t="s">
        <v>353</v>
      </c>
      <c r="F450" s="262"/>
      <c r="G450" s="262" t="s">
        <v>344</v>
      </c>
      <c r="H450" s="263"/>
      <c r="I450" s="72"/>
      <c r="J450" s="57" t="s">
        <v>370</v>
      </c>
      <c r="K450" s="151"/>
      <c r="L450" s="151"/>
      <c r="M450" s="150"/>
    </row>
    <row r="451" spans="1:13" ht="38.25" customHeight="1" thickBot="1">
      <c r="A451" s="267"/>
      <c r="B451" s="10" t="s">
        <v>776</v>
      </c>
      <c r="C451" s="10" t="s">
        <v>773</v>
      </c>
      <c r="D451" s="4">
        <v>45698</v>
      </c>
      <c r="E451" s="10"/>
      <c r="F451" s="10" t="s">
        <v>772</v>
      </c>
      <c r="G451" s="264" t="s">
        <v>771</v>
      </c>
      <c r="H451" s="219"/>
      <c r="I451" s="265"/>
      <c r="J451" s="55" t="s">
        <v>394</v>
      </c>
      <c r="K451" s="149"/>
      <c r="L451" s="149" t="s">
        <v>359</v>
      </c>
      <c r="M451" s="148">
        <v>320.08</v>
      </c>
    </row>
    <row r="452" spans="1:13" ht="21.5" thickBot="1">
      <c r="A452" s="267"/>
      <c r="B452" s="70" t="s">
        <v>360</v>
      </c>
      <c r="C452" s="70" t="s">
        <v>361</v>
      </c>
      <c r="D452" s="70" t="s">
        <v>362</v>
      </c>
      <c r="E452" s="269" t="s">
        <v>363</v>
      </c>
      <c r="F452" s="269"/>
      <c r="G452" s="259"/>
      <c r="H452" s="260"/>
      <c r="I452" s="261"/>
      <c r="J452" s="15" t="s">
        <v>371</v>
      </c>
      <c r="K452" s="147"/>
      <c r="L452" s="147"/>
      <c r="M452" s="146"/>
    </row>
    <row r="453" spans="1:13" ht="30.5" thickBot="1">
      <c r="A453" s="268"/>
      <c r="B453" s="12" t="s">
        <v>775</v>
      </c>
      <c r="C453" s="12" t="s">
        <v>771</v>
      </c>
      <c r="D453" s="74">
        <v>45699</v>
      </c>
      <c r="E453" s="26" t="s">
        <v>367</v>
      </c>
      <c r="F453" s="27" t="s">
        <v>770</v>
      </c>
      <c r="G453" s="256"/>
      <c r="H453" s="257"/>
      <c r="I453" s="258"/>
      <c r="J453" s="23" t="s">
        <v>372</v>
      </c>
      <c r="K453" s="168"/>
      <c r="L453" s="168"/>
      <c r="M453" s="167"/>
    </row>
    <row r="454" spans="1:13" ht="22" thickTop="1" thickBot="1">
      <c r="A454" s="266">
        <f>A450+1</f>
        <v>111</v>
      </c>
      <c r="B454" s="73" t="s">
        <v>350</v>
      </c>
      <c r="C454" s="73" t="s">
        <v>351</v>
      </c>
      <c r="D454" s="73" t="s">
        <v>352</v>
      </c>
      <c r="E454" s="262" t="s">
        <v>353</v>
      </c>
      <c r="F454" s="262"/>
      <c r="G454" s="262" t="s">
        <v>344</v>
      </c>
      <c r="H454" s="263"/>
      <c r="I454" s="72"/>
      <c r="J454" s="57" t="s">
        <v>370</v>
      </c>
      <c r="K454" s="151"/>
      <c r="L454" s="151"/>
      <c r="M454" s="150"/>
    </row>
    <row r="455" spans="1:13" ht="36" customHeight="1" thickBot="1">
      <c r="A455" s="267"/>
      <c r="B455" s="10" t="s">
        <v>774</v>
      </c>
      <c r="C455" s="10" t="s">
        <v>773</v>
      </c>
      <c r="D455" s="4">
        <v>45698</v>
      </c>
      <c r="E455" s="10"/>
      <c r="F455" s="10" t="s">
        <v>772</v>
      </c>
      <c r="G455" s="264" t="s">
        <v>771</v>
      </c>
      <c r="H455" s="219"/>
      <c r="I455" s="265"/>
      <c r="J455" s="55" t="s">
        <v>394</v>
      </c>
      <c r="K455" s="149"/>
      <c r="L455" s="149" t="s">
        <v>359</v>
      </c>
      <c r="M455" s="148">
        <v>320.08</v>
      </c>
    </row>
    <row r="456" spans="1:13" ht="21.5" thickBot="1">
      <c r="A456" s="267"/>
      <c r="B456" s="70" t="s">
        <v>360</v>
      </c>
      <c r="C456" s="70" t="s">
        <v>361</v>
      </c>
      <c r="D456" s="70" t="s">
        <v>362</v>
      </c>
      <c r="E456" s="269" t="s">
        <v>363</v>
      </c>
      <c r="F456" s="269"/>
      <c r="G456" s="259"/>
      <c r="H456" s="260"/>
      <c r="I456" s="261"/>
      <c r="J456" s="15" t="s">
        <v>371</v>
      </c>
      <c r="K456" s="147"/>
      <c r="L456" s="147"/>
      <c r="M456" s="146"/>
    </row>
    <row r="457" spans="1:13" ht="30.5" thickBot="1">
      <c r="A457" s="268"/>
      <c r="B457" s="12" t="s">
        <v>768</v>
      </c>
      <c r="C457" s="12" t="s">
        <v>771</v>
      </c>
      <c r="D457" s="74">
        <v>45699</v>
      </c>
      <c r="E457" s="26" t="s">
        <v>367</v>
      </c>
      <c r="F457" s="27" t="s">
        <v>770</v>
      </c>
      <c r="G457" s="256"/>
      <c r="H457" s="257"/>
      <c r="I457" s="258"/>
      <c r="J457" s="23" t="s">
        <v>372</v>
      </c>
      <c r="K457" s="168"/>
      <c r="L457" s="168"/>
      <c r="M457" s="167"/>
    </row>
    <row r="458" spans="1:13" ht="22" thickTop="1" thickBot="1">
      <c r="A458" s="266">
        <f>A454+1</f>
        <v>112</v>
      </c>
      <c r="B458" s="73" t="s">
        <v>350</v>
      </c>
      <c r="C458" s="73" t="s">
        <v>351</v>
      </c>
      <c r="D458" s="73" t="s">
        <v>352</v>
      </c>
      <c r="E458" s="262" t="s">
        <v>353</v>
      </c>
      <c r="F458" s="262"/>
      <c r="G458" s="262" t="s">
        <v>344</v>
      </c>
      <c r="H458" s="263"/>
      <c r="I458" s="72"/>
      <c r="J458" s="57" t="s">
        <v>370</v>
      </c>
      <c r="K458" s="151"/>
      <c r="L458" s="151"/>
      <c r="M458" s="150"/>
    </row>
    <row r="459" spans="1:13" ht="24" customHeight="1" thickBot="1">
      <c r="A459" s="267"/>
      <c r="B459" s="10" t="s">
        <v>769</v>
      </c>
      <c r="C459" s="10" t="s">
        <v>765</v>
      </c>
      <c r="D459" s="4">
        <v>45698</v>
      </c>
      <c r="E459" s="10"/>
      <c r="F459" s="10" t="s">
        <v>764</v>
      </c>
      <c r="G459" s="264" t="s">
        <v>762</v>
      </c>
      <c r="H459" s="219"/>
      <c r="I459" s="265"/>
      <c r="J459" s="55" t="s">
        <v>465</v>
      </c>
      <c r="K459" s="149"/>
      <c r="L459" s="149" t="s">
        <v>359</v>
      </c>
      <c r="M459" s="148">
        <v>1175</v>
      </c>
    </row>
    <row r="460" spans="1:13" ht="21.5" thickBot="1">
      <c r="A460" s="267"/>
      <c r="B460" s="70" t="s">
        <v>360</v>
      </c>
      <c r="C460" s="70" t="s">
        <v>361</v>
      </c>
      <c r="D460" s="70" t="s">
        <v>362</v>
      </c>
      <c r="E460" s="269" t="s">
        <v>363</v>
      </c>
      <c r="F460" s="269"/>
      <c r="G460" s="259"/>
      <c r="H460" s="260"/>
      <c r="I460" s="261"/>
      <c r="J460" s="15" t="s">
        <v>371</v>
      </c>
      <c r="K460" s="147"/>
      <c r="L460" s="147"/>
      <c r="M460" s="146"/>
    </row>
    <row r="461" spans="1:13" ht="20.5" thickBot="1">
      <c r="A461" s="268"/>
      <c r="B461" s="12" t="s">
        <v>768</v>
      </c>
      <c r="C461" s="12" t="s">
        <v>762</v>
      </c>
      <c r="D461" s="74">
        <v>45700</v>
      </c>
      <c r="E461" s="26" t="s">
        <v>367</v>
      </c>
      <c r="F461" s="27" t="s">
        <v>767</v>
      </c>
      <c r="G461" s="256"/>
      <c r="H461" s="257"/>
      <c r="I461" s="258"/>
      <c r="J461" s="23" t="s">
        <v>372</v>
      </c>
      <c r="K461" s="168"/>
      <c r="L461" s="168"/>
      <c r="M461" s="167"/>
    </row>
    <row r="462" spans="1:13" ht="22" thickTop="1" thickBot="1">
      <c r="A462" s="266">
        <f>A458+1</f>
        <v>113</v>
      </c>
      <c r="B462" s="73" t="s">
        <v>350</v>
      </c>
      <c r="C462" s="73" t="s">
        <v>351</v>
      </c>
      <c r="D462" s="73" t="s">
        <v>352</v>
      </c>
      <c r="E462" s="262" t="s">
        <v>353</v>
      </c>
      <c r="F462" s="262"/>
      <c r="G462" s="262" t="s">
        <v>344</v>
      </c>
      <c r="H462" s="263"/>
      <c r="I462" s="72"/>
      <c r="J462" s="57" t="s">
        <v>370</v>
      </c>
      <c r="K462" s="151"/>
      <c r="L462" s="151"/>
      <c r="M462" s="150"/>
    </row>
    <row r="463" spans="1:13" ht="27.75" customHeight="1" thickBot="1">
      <c r="A463" s="267"/>
      <c r="B463" s="10" t="s">
        <v>766</v>
      </c>
      <c r="C463" s="10" t="s">
        <v>765</v>
      </c>
      <c r="D463" s="4">
        <v>45698</v>
      </c>
      <c r="E463" s="10"/>
      <c r="F463" s="10" t="s">
        <v>764</v>
      </c>
      <c r="G463" s="264" t="s">
        <v>762</v>
      </c>
      <c r="H463" s="219"/>
      <c r="I463" s="265"/>
      <c r="J463" s="55" t="s">
        <v>465</v>
      </c>
      <c r="K463" s="149"/>
      <c r="L463" s="149" t="s">
        <v>359</v>
      </c>
      <c r="M463" s="148">
        <v>1175</v>
      </c>
    </row>
    <row r="464" spans="1:13" ht="21.5" thickBot="1">
      <c r="A464" s="267"/>
      <c r="B464" s="70" t="s">
        <v>360</v>
      </c>
      <c r="C464" s="70" t="s">
        <v>361</v>
      </c>
      <c r="D464" s="70" t="s">
        <v>362</v>
      </c>
      <c r="E464" s="269" t="s">
        <v>363</v>
      </c>
      <c r="F464" s="269"/>
      <c r="G464" s="259"/>
      <c r="H464" s="260"/>
      <c r="I464" s="261"/>
      <c r="J464" s="15" t="s">
        <v>371</v>
      </c>
      <c r="K464" s="147"/>
      <c r="L464" s="147"/>
      <c r="M464" s="146"/>
    </row>
    <row r="465" spans="1:15" ht="20.5" thickBot="1">
      <c r="A465" s="268"/>
      <c r="B465" s="12" t="s">
        <v>763</v>
      </c>
      <c r="C465" s="12" t="s">
        <v>762</v>
      </c>
      <c r="D465" s="74">
        <v>45700</v>
      </c>
      <c r="E465" s="26" t="s">
        <v>367</v>
      </c>
      <c r="F465" s="27" t="s">
        <v>761</v>
      </c>
      <c r="G465" s="256"/>
      <c r="H465" s="257"/>
      <c r="I465" s="258"/>
      <c r="J465" s="23" t="s">
        <v>372</v>
      </c>
      <c r="K465" s="168"/>
      <c r="L465" s="168"/>
      <c r="M465" s="167"/>
    </row>
    <row r="466" spans="1:15" ht="22" thickTop="1" thickBot="1">
      <c r="A466" s="266">
        <f>A462+1</f>
        <v>114</v>
      </c>
      <c r="B466" s="73" t="s">
        <v>350</v>
      </c>
      <c r="C466" s="73" t="s">
        <v>351</v>
      </c>
      <c r="D466" s="73" t="s">
        <v>352</v>
      </c>
      <c r="E466" s="262" t="s">
        <v>353</v>
      </c>
      <c r="F466" s="262"/>
      <c r="G466" s="262" t="s">
        <v>344</v>
      </c>
      <c r="H466" s="263"/>
      <c r="I466" s="72"/>
      <c r="J466" s="57" t="s">
        <v>370</v>
      </c>
      <c r="K466" s="151"/>
      <c r="L466" s="151"/>
      <c r="M466" s="150"/>
    </row>
    <row r="467" spans="1:15" ht="60.5" thickBot="1">
      <c r="A467" s="267"/>
      <c r="B467" s="10" t="s">
        <v>760</v>
      </c>
      <c r="C467" s="10" t="s">
        <v>759</v>
      </c>
      <c r="D467" s="4">
        <v>45697</v>
      </c>
      <c r="E467" s="10"/>
      <c r="F467" s="10" t="s">
        <v>758</v>
      </c>
      <c r="G467" s="264" t="s">
        <v>724</v>
      </c>
      <c r="H467" s="219"/>
      <c r="I467" s="265"/>
      <c r="J467" s="55" t="s">
        <v>465</v>
      </c>
      <c r="K467" s="149"/>
      <c r="L467" s="149" t="s">
        <v>359</v>
      </c>
      <c r="M467" s="148">
        <v>875</v>
      </c>
      <c r="O467" s="169"/>
    </row>
    <row r="468" spans="1:15" ht="21.5" thickBot="1">
      <c r="A468" s="267"/>
      <c r="B468" s="70" t="s">
        <v>360</v>
      </c>
      <c r="C468" s="70" t="s">
        <v>361</v>
      </c>
      <c r="D468" s="70" t="s">
        <v>362</v>
      </c>
      <c r="E468" s="269" t="s">
        <v>363</v>
      </c>
      <c r="F468" s="269"/>
      <c r="G468" s="259"/>
      <c r="H468" s="260"/>
      <c r="I468" s="261"/>
      <c r="J468" s="15" t="s">
        <v>371</v>
      </c>
      <c r="K468" s="147"/>
      <c r="L468" s="147"/>
      <c r="M468" s="146"/>
    </row>
    <row r="469" spans="1:15" ht="20.5" thickBot="1">
      <c r="A469" s="268"/>
      <c r="B469" s="12" t="s">
        <v>740</v>
      </c>
      <c r="C469" s="12" t="s">
        <v>724</v>
      </c>
      <c r="D469" s="74">
        <v>45703</v>
      </c>
      <c r="E469" s="26" t="s">
        <v>367</v>
      </c>
      <c r="F469" s="27" t="s">
        <v>757</v>
      </c>
      <c r="G469" s="256"/>
      <c r="H469" s="257"/>
      <c r="I469" s="258"/>
      <c r="J469" s="23" t="s">
        <v>372</v>
      </c>
      <c r="K469" s="168"/>
      <c r="L469" s="168"/>
      <c r="M469" s="167"/>
    </row>
    <row r="470" spans="1:15" ht="22" thickTop="1" thickBot="1">
      <c r="A470" s="266">
        <f>A466+1</f>
        <v>115</v>
      </c>
      <c r="B470" s="73" t="s">
        <v>350</v>
      </c>
      <c r="C470" s="73" t="s">
        <v>351</v>
      </c>
      <c r="D470" s="73" t="s">
        <v>352</v>
      </c>
      <c r="E470" s="262" t="s">
        <v>353</v>
      </c>
      <c r="F470" s="262"/>
      <c r="G470" s="262" t="s">
        <v>344</v>
      </c>
      <c r="H470" s="263"/>
      <c r="I470" s="72"/>
      <c r="J470" s="57" t="s">
        <v>370</v>
      </c>
      <c r="K470" s="151"/>
      <c r="L470" s="151"/>
      <c r="M470" s="150"/>
    </row>
    <row r="471" spans="1:15" ht="20.5" thickBot="1">
      <c r="A471" s="267"/>
      <c r="B471" s="10" t="s">
        <v>746</v>
      </c>
      <c r="C471" s="10" t="s">
        <v>745</v>
      </c>
      <c r="D471" s="4">
        <v>45595</v>
      </c>
      <c r="E471" s="10"/>
      <c r="F471" s="10" t="s">
        <v>395</v>
      </c>
      <c r="G471" s="264" t="s">
        <v>724</v>
      </c>
      <c r="H471" s="219"/>
      <c r="I471" s="265"/>
      <c r="J471" s="55" t="s">
        <v>693</v>
      </c>
      <c r="K471" s="149"/>
      <c r="L471" s="149" t="s">
        <v>359</v>
      </c>
      <c r="M471" s="148">
        <v>320</v>
      </c>
    </row>
    <row r="472" spans="1:15" ht="21.5" thickBot="1">
      <c r="A472" s="267"/>
      <c r="B472" s="70" t="s">
        <v>360</v>
      </c>
      <c r="C472" s="70" t="s">
        <v>361</v>
      </c>
      <c r="D472" s="70" t="s">
        <v>362</v>
      </c>
      <c r="E472" s="269" t="s">
        <v>363</v>
      </c>
      <c r="F472" s="269"/>
      <c r="G472" s="259"/>
      <c r="H472" s="260"/>
      <c r="I472" s="261"/>
      <c r="J472" s="15" t="s">
        <v>428</v>
      </c>
      <c r="K472" s="147"/>
      <c r="L472" s="147" t="s">
        <v>359</v>
      </c>
      <c r="M472" s="146">
        <v>80</v>
      </c>
    </row>
    <row r="473" spans="1:15" ht="20.5" thickBot="1">
      <c r="A473" s="268"/>
      <c r="B473" s="12" t="s">
        <v>740</v>
      </c>
      <c r="C473" s="12" t="s">
        <v>724</v>
      </c>
      <c r="D473" s="74">
        <v>45596</v>
      </c>
      <c r="E473" s="26" t="s">
        <v>367</v>
      </c>
      <c r="F473" s="27" t="s">
        <v>755</v>
      </c>
      <c r="G473" s="256"/>
      <c r="H473" s="257"/>
      <c r="I473" s="258"/>
      <c r="J473" s="23" t="s">
        <v>394</v>
      </c>
      <c r="K473" s="168"/>
      <c r="L473" s="168" t="s">
        <v>359</v>
      </c>
      <c r="M473" s="167">
        <v>522</v>
      </c>
    </row>
    <row r="474" spans="1:15" ht="22" thickTop="1" thickBot="1">
      <c r="A474" s="266">
        <f>A470+1</f>
        <v>116</v>
      </c>
      <c r="B474" s="73" t="s">
        <v>350</v>
      </c>
      <c r="C474" s="73" t="s">
        <v>351</v>
      </c>
      <c r="D474" s="73" t="s">
        <v>352</v>
      </c>
      <c r="E474" s="262" t="s">
        <v>353</v>
      </c>
      <c r="F474" s="262"/>
      <c r="G474" s="262" t="s">
        <v>344</v>
      </c>
      <c r="H474" s="263"/>
      <c r="I474" s="72"/>
      <c r="J474" s="57" t="s">
        <v>370</v>
      </c>
      <c r="K474" s="151"/>
      <c r="L474" s="151"/>
      <c r="M474" s="150"/>
    </row>
    <row r="475" spans="1:15" ht="13" thickBot="1">
      <c r="A475" s="267"/>
      <c r="B475" s="10" t="s">
        <v>756</v>
      </c>
      <c r="C475" s="10"/>
      <c r="D475" s="4"/>
      <c r="E475" s="10"/>
      <c r="F475" s="10"/>
      <c r="G475" s="264"/>
      <c r="H475" s="219"/>
      <c r="I475" s="265"/>
      <c r="J475" s="55" t="s">
        <v>369</v>
      </c>
      <c r="K475" s="149"/>
      <c r="L475" s="149" t="s">
        <v>359</v>
      </c>
      <c r="M475" s="148">
        <v>174</v>
      </c>
    </row>
    <row r="476" spans="1:15" ht="21.5" thickBot="1">
      <c r="A476" s="267"/>
      <c r="B476" s="70" t="s">
        <v>360</v>
      </c>
      <c r="C476" s="70" t="s">
        <v>361</v>
      </c>
      <c r="D476" s="70" t="s">
        <v>362</v>
      </c>
      <c r="E476" s="361" t="s">
        <v>363</v>
      </c>
      <c r="F476" s="362"/>
      <c r="G476" s="259"/>
      <c r="H476" s="260"/>
      <c r="I476" s="261"/>
      <c r="J476" s="15" t="s">
        <v>371</v>
      </c>
      <c r="K476" s="147"/>
      <c r="L476" s="147"/>
      <c r="M476" s="146"/>
    </row>
    <row r="477" spans="1:15" ht="13" thickBot="1">
      <c r="A477" s="268"/>
      <c r="B477" s="12"/>
      <c r="C477" s="12"/>
      <c r="D477" s="12"/>
      <c r="E477" s="26" t="s">
        <v>367</v>
      </c>
      <c r="F477" s="27"/>
      <c r="G477" s="256"/>
      <c r="H477" s="257"/>
      <c r="I477" s="258"/>
      <c r="J477" s="23" t="s">
        <v>372</v>
      </c>
      <c r="K477" s="168"/>
      <c r="L477" s="168"/>
      <c r="M477" s="167"/>
    </row>
    <row r="478" spans="1:15" ht="22" thickTop="1" thickBot="1">
      <c r="A478" s="266">
        <f>A474+1</f>
        <v>117</v>
      </c>
      <c r="B478" s="73" t="s">
        <v>350</v>
      </c>
      <c r="C478" s="73" t="s">
        <v>351</v>
      </c>
      <c r="D478" s="73" t="s">
        <v>352</v>
      </c>
      <c r="E478" s="262" t="s">
        <v>353</v>
      </c>
      <c r="F478" s="262"/>
      <c r="G478" s="262" t="s">
        <v>344</v>
      </c>
      <c r="H478" s="263"/>
      <c r="I478" s="72"/>
      <c r="J478" s="57" t="s">
        <v>370</v>
      </c>
      <c r="K478" s="151"/>
      <c r="L478" s="151"/>
      <c r="M478" s="150"/>
    </row>
    <row r="479" spans="1:15" ht="20.5" thickBot="1">
      <c r="A479" s="267"/>
      <c r="B479" s="10" t="s">
        <v>739</v>
      </c>
      <c r="C479" s="10" t="s">
        <v>745</v>
      </c>
      <c r="D479" s="4">
        <v>45595</v>
      </c>
      <c r="E479" s="10"/>
      <c r="F479" s="10" t="s">
        <v>395</v>
      </c>
      <c r="G479" s="264" t="s">
        <v>724</v>
      </c>
      <c r="H479" s="219"/>
      <c r="I479" s="265"/>
      <c r="J479" s="55" t="s">
        <v>693</v>
      </c>
      <c r="K479" s="149"/>
      <c r="L479" s="149" t="s">
        <v>359</v>
      </c>
      <c r="M479" s="148">
        <v>429.95</v>
      </c>
    </row>
    <row r="480" spans="1:15" ht="21.5" thickBot="1">
      <c r="A480" s="267"/>
      <c r="B480" s="70" t="s">
        <v>360</v>
      </c>
      <c r="C480" s="70" t="s">
        <v>361</v>
      </c>
      <c r="D480" s="70" t="s">
        <v>362</v>
      </c>
      <c r="E480" s="269" t="s">
        <v>363</v>
      </c>
      <c r="F480" s="269"/>
      <c r="G480" s="259"/>
      <c r="H480" s="260"/>
      <c r="I480" s="261"/>
      <c r="J480" s="15" t="s">
        <v>428</v>
      </c>
      <c r="K480" s="147"/>
      <c r="L480" s="147" t="s">
        <v>359</v>
      </c>
      <c r="M480" s="146">
        <v>80</v>
      </c>
    </row>
    <row r="481" spans="1:13" ht="20.5" thickBot="1">
      <c r="A481" s="268"/>
      <c r="B481" s="12" t="s">
        <v>735</v>
      </c>
      <c r="C481" s="12" t="s">
        <v>724</v>
      </c>
      <c r="D481" s="74">
        <v>45596</v>
      </c>
      <c r="E481" s="26" t="s">
        <v>367</v>
      </c>
      <c r="F481" s="27" t="s">
        <v>755</v>
      </c>
      <c r="G481" s="256"/>
      <c r="H481" s="257"/>
      <c r="I481" s="258"/>
      <c r="J481" s="23" t="s">
        <v>394</v>
      </c>
      <c r="K481" s="168"/>
      <c r="L481" s="168" t="s">
        <v>359</v>
      </c>
      <c r="M481" s="167">
        <v>522</v>
      </c>
    </row>
    <row r="482" spans="1:13" ht="24" customHeight="1" thickTop="1" thickBot="1">
      <c r="A482" s="266">
        <f>A478+1</f>
        <v>118</v>
      </c>
      <c r="B482" s="73" t="s">
        <v>350</v>
      </c>
      <c r="C482" s="73" t="s">
        <v>351</v>
      </c>
      <c r="D482" s="73" t="s">
        <v>352</v>
      </c>
      <c r="E482" s="262" t="s">
        <v>353</v>
      </c>
      <c r="F482" s="262"/>
      <c r="G482" s="262" t="s">
        <v>344</v>
      </c>
      <c r="H482" s="263"/>
      <c r="I482" s="72"/>
      <c r="J482" s="57" t="s">
        <v>370</v>
      </c>
      <c r="K482" s="151"/>
      <c r="L482" s="151"/>
      <c r="M482" s="150"/>
    </row>
    <row r="483" spans="1:13" ht="13" thickBot="1">
      <c r="A483" s="267"/>
      <c r="B483" s="10" t="s">
        <v>754</v>
      </c>
      <c r="C483" s="10"/>
      <c r="D483" s="4"/>
      <c r="E483" s="10"/>
      <c r="F483" s="10"/>
      <c r="G483" s="264"/>
      <c r="H483" s="219"/>
      <c r="I483" s="265"/>
      <c r="J483" s="55" t="s">
        <v>369</v>
      </c>
      <c r="K483" s="149"/>
      <c r="L483" s="149" t="s">
        <v>359</v>
      </c>
      <c r="M483" s="148">
        <v>136</v>
      </c>
    </row>
    <row r="484" spans="1:13" ht="21.5" thickBot="1">
      <c r="A484" s="267"/>
      <c r="B484" s="70" t="s">
        <v>360</v>
      </c>
      <c r="C484" s="70" t="s">
        <v>361</v>
      </c>
      <c r="D484" s="70" t="s">
        <v>362</v>
      </c>
      <c r="E484" s="269" t="s">
        <v>363</v>
      </c>
      <c r="F484" s="269"/>
      <c r="G484" s="259"/>
      <c r="H484" s="260"/>
      <c r="I484" s="261"/>
      <c r="J484" s="15" t="s">
        <v>371</v>
      </c>
      <c r="K484" s="147"/>
      <c r="L484" s="147"/>
      <c r="M484" s="146"/>
    </row>
    <row r="485" spans="1:13" ht="13" thickBot="1">
      <c r="A485" s="268"/>
      <c r="B485" s="12"/>
      <c r="C485" s="12"/>
      <c r="D485" s="12"/>
      <c r="E485" s="26" t="s">
        <v>367</v>
      </c>
      <c r="F485" s="27"/>
      <c r="G485" s="256"/>
      <c r="H485" s="257"/>
      <c r="I485" s="258"/>
      <c r="J485" s="23" t="s">
        <v>372</v>
      </c>
      <c r="K485" s="168"/>
      <c r="L485" s="168"/>
      <c r="M485" s="167"/>
    </row>
    <row r="486" spans="1:13" ht="24" customHeight="1" thickTop="1" thickBot="1">
      <c r="A486" s="266">
        <f>A482+1</f>
        <v>119</v>
      </c>
      <c r="B486" s="73" t="s">
        <v>350</v>
      </c>
      <c r="C486" s="73" t="s">
        <v>351</v>
      </c>
      <c r="D486" s="73" t="s">
        <v>352</v>
      </c>
      <c r="E486" s="262" t="s">
        <v>353</v>
      </c>
      <c r="F486" s="262"/>
      <c r="G486" s="262" t="s">
        <v>344</v>
      </c>
      <c r="H486" s="263"/>
      <c r="I486" s="72"/>
      <c r="J486" s="57" t="s">
        <v>370</v>
      </c>
      <c r="K486" s="151"/>
      <c r="L486" s="151"/>
      <c r="M486" s="150"/>
    </row>
    <row r="487" spans="1:13" ht="20.5" thickBot="1">
      <c r="A487" s="267"/>
      <c r="B487" s="10" t="s">
        <v>753</v>
      </c>
      <c r="C487" s="10" t="s">
        <v>727</v>
      </c>
      <c r="D487" s="4">
        <v>45635</v>
      </c>
      <c r="E487" s="10"/>
      <c r="F487" s="10" t="s">
        <v>395</v>
      </c>
      <c r="G487" s="264" t="s">
        <v>724</v>
      </c>
      <c r="H487" s="219"/>
      <c r="I487" s="265"/>
      <c r="J487" s="55" t="s">
        <v>465</v>
      </c>
      <c r="K487" s="149"/>
      <c r="L487" s="149" t="s">
        <v>359</v>
      </c>
      <c r="M487" s="148">
        <v>755</v>
      </c>
    </row>
    <row r="488" spans="1:13" ht="21.5" thickBot="1">
      <c r="A488" s="267"/>
      <c r="B488" s="70" t="s">
        <v>360</v>
      </c>
      <c r="C488" s="70" t="s">
        <v>361</v>
      </c>
      <c r="D488" s="70" t="s">
        <v>362</v>
      </c>
      <c r="E488" s="269" t="s">
        <v>363</v>
      </c>
      <c r="F488" s="269"/>
      <c r="G488" s="259"/>
      <c r="H488" s="260"/>
      <c r="I488" s="261"/>
      <c r="J488" s="15" t="s">
        <v>371</v>
      </c>
      <c r="K488" s="147"/>
      <c r="L488" s="147"/>
      <c r="M488" s="146"/>
    </row>
    <row r="489" spans="1:13" ht="20.5" thickBot="1">
      <c r="A489" s="268"/>
      <c r="B489" s="12" t="s">
        <v>752</v>
      </c>
      <c r="C489" s="12" t="s">
        <v>724</v>
      </c>
      <c r="D489" s="74">
        <v>45639</v>
      </c>
      <c r="E489" s="26" t="s">
        <v>367</v>
      </c>
      <c r="F489" s="27" t="s">
        <v>742</v>
      </c>
      <c r="G489" s="256"/>
      <c r="H489" s="257"/>
      <c r="I489" s="258"/>
      <c r="J489" s="23" t="s">
        <v>372</v>
      </c>
      <c r="K489" s="168"/>
      <c r="L489" s="168"/>
      <c r="M489" s="167"/>
    </row>
    <row r="490" spans="1:13" ht="22" thickTop="1" thickBot="1">
      <c r="A490" s="266">
        <f>A486+1</f>
        <v>120</v>
      </c>
      <c r="B490" s="73" t="s">
        <v>350</v>
      </c>
      <c r="C490" s="73" t="s">
        <v>351</v>
      </c>
      <c r="D490" s="73" t="s">
        <v>352</v>
      </c>
      <c r="E490" s="262" t="s">
        <v>353</v>
      </c>
      <c r="F490" s="262"/>
      <c r="G490" s="262" t="s">
        <v>344</v>
      </c>
      <c r="H490" s="263"/>
      <c r="I490" s="72"/>
      <c r="J490" s="57" t="s">
        <v>370</v>
      </c>
      <c r="K490" s="151"/>
      <c r="L490" s="151"/>
      <c r="M490" s="150"/>
    </row>
    <row r="491" spans="1:13" ht="20.5" thickBot="1">
      <c r="A491" s="267"/>
      <c r="B491" s="10" t="s">
        <v>751</v>
      </c>
      <c r="C491" s="10" t="s">
        <v>727</v>
      </c>
      <c r="D491" s="4">
        <v>45635</v>
      </c>
      <c r="E491" s="10"/>
      <c r="F491" s="10" t="s">
        <v>395</v>
      </c>
      <c r="G491" s="264" t="s">
        <v>750</v>
      </c>
      <c r="H491" s="219"/>
      <c r="I491" s="265"/>
      <c r="J491" s="55" t="s">
        <v>693</v>
      </c>
      <c r="K491" s="149"/>
      <c r="L491" s="149" t="s">
        <v>359</v>
      </c>
      <c r="M491" s="148">
        <v>448.45</v>
      </c>
    </row>
    <row r="492" spans="1:13" ht="21.5" thickBot="1">
      <c r="A492" s="267"/>
      <c r="B492" s="70" t="s">
        <v>360</v>
      </c>
      <c r="C492" s="70" t="s">
        <v>361</v>
      </c>
      <c r="D492" s="70" t="s">
        <v>362</v>
      </c>
      <c r="E492" s="269" t="s">
        <v>363</v>
      </c>
      <c r="F492" s="269"/>
      <c r="G492" s="259"/>
      <c r="H492" s="260"/>
      <c r="I492" s="261"/>
      <c r="J492" s="15" t="s">
        <v>371</v>
      </c>
      <c r="K492" s="147"/>
      <c r="L492" s="147"/>
      <c r="M492" s="146"/>
    </row>
    <row r="493" spans="1:13" ht="20.5" thickBot="1">
      <c r="A493" s="268"/>
      <c r="B493" s="12" t="s">
        <v>730</v>
      </c>
      <c r="C493" s="12" t="s">
        <v>724</v>
      </c>
      <c r="D493" s="74">
        <v>45639</v>
      </c>
      <c r="E493" s="26" t="s">
        <v>367</v>
      </c>
      <c r="F493" s="27" t="s">
        <v>749</v>
      </c>
      <c r="G493" s="256"/>
      <c r="H493" s="257"/>
      <c r="I493" s="258"/>
      <c r="J493" s="23" t="s">
        <v>372</v>
      </c>
      <c r="K493" s="168"/>
      <c r="L493" s="168"/>
      <c r="M493" s="167"/>
    </row>
    <row r="494" spans="1:13" ht="24" customHeight="1" thickTop="1" thickBot="1">
      <c r="A494" s="266">
        <f>A490+1</f>
        <v>121</v>
      </c>
      <c r="B494" s="73" t="s">
        <v>350</v>
      </c>
      <c r="C494" s="73" t="s">
        <v>351</v>
      </c>
      <c r="D494" s="73" t="s">
        <v>352</v>
      </c>
      <c r="E494" s="262" t="s">
        <v>353</v>
      </c>
      <c r="F494" s="262"/>
      <c r="G494" s="262" t="s">
        <v>344</v>
      </c>
      <c r="H494" s="263"/>
      <c r="I494" s="72"/>
      <c r="J494" s="57" t="s">
        <v>370</v>
      </c>
      <c r="K494" s="151"/>
      <c r="L494" s="151"/>
      <c r="M494" s="150"/>
    </row>
    <row r="495" spans="1:13" ht="20.5" thickBot="1">
      <c r="A495" s="267"/>
      <c r="B495" s="10" t="s">
        <v>748</v>
      </c>
      <c r="C495" s="10" t="s">
        <v>727</v>
      </c>
      <c r="D495" s="4">
        <v>45635</v>
      </c>
      <c r="E495" s="10"/>
      <c r="F495" s="10" t="s">
        <v>395</v>
      </c>
      <c r="G495" s="264" t="s">
        <v>724</v>
      </c>
      <c r="H495" s="219"/>
      <c r="I495" s="265"/>
      <c r="J495" s="55" t="s">
        <v>465</v>
      </c>
      <c r="K495" s="149"/>
      <c r="L495" s="149" t="s">
        <v>359</v>
      </c>
      <c r="M495" s="148">
        <v>755</v>
      </c>
    </row>
    <row r="496" spans="1:13" ht="21.5" thickBot="1">
      <c r="A496" s="267"/>
      <c r="B496" s="70" t="s">
        <v>360</v>
      </c>
      <c r="C496" s="70" t="s">
        <v>361</v>
      </c>
      <c r="D496" s="70" t="s">
        <v>362</v>
      </c>
      <c r="E496" s="269" t="s">
        <v>363</v>
      </c>
      <c r="F496" s="269"/>
      <c r="G496" s="259"/>
      <c r="H496" s="260"/>
      <c r="I496" s="261"/>
      <c r="J496" s="15" t="s">
        <v>693</v>
      </c>
      <c r="K496" s="147"/>
      <c r="L496" s="147" t="s">
        <v>359</v>
      </c>
      <c r="M496" s="146">
        <v>885.95</v>
      </c>
    </row>
    <row r="497" spans="1:13" ht="20.5" thickBot="1">
      <c r="A497" s="268"/>
      <c r="B497" s="12" t="s">
        <v>730</v>
      </c>
      <c r="C497" s="12" t="s">
        <v>724</v>
      </c>
      <c r="D497" s="74">
        <v>45639</v>
      </c>
      <c r="E497" s="26" t="s">
        <v>367</v>
      </c>
      <c r="F497" s="27" t="s">
        <v>723</v>
      </c>
      <c r="G497" s="256"/>
      <c r="H497" s="257"/>
      <c r="I497" s="258"/>
      <c r="J497" s="23" t="s">
        <v>394</v>
      </c>
      <c r="K497" s="168"/>
      <c r="L497" s="168" t="s">
        <v>359</v>
      </c>
      <c r="M497" s="167">
        <v>980</v>
      </c>
    </row>
    <row r="498" spans="1:13" ht="22" thickTop="1" thickBot="1">
      <c r="A498" s="266">
        <f>A494+1</f>
        <v>122</v>
      </c>
      <c r="B498" s="73" t="s">
        <v>350</v>
      </c>
      <c r="C498" s="73" t="s">
        <v>351</v>
      </c>
      <c r="D498" s="73" t="s">
        <v>352</v>
      </c>
      <c r="E498" s="262" t="s">
        <v>353</v>
      </c>
      <c r="F498" s="262"/>
      <c r="G498" s="262" t="s">
        <v>344</v>
      </c>
      <c r="H498" s="263"/>
      <c r="I498" s="72"/>
      <c r="J498" s="57" t="s">
        <v>370</v>
      </c>
      <c r="K498" s="151"/>
      <c r="L498" s="151"/>
      <c r="M498" s="150"/>
    </row>
    <row r="499" spans="1:13" ht="13" thickBot="1">
      <c r="A499" s="267"/>
      <c r="B499" s="10" t="s">
        <v>747</v>
      </c>
      <c r="C499" s="10"/>
      <c r="D499" s="4"/>
      <c r="E499" s="10"/>
      <c r="F499" s="10"/>
      <c r="G499" s="264"/>
      <c r="H499" s="219"/>
      <c r="I499" s="265"/>
      <c r="J499" s="55" t="s">
        <v>369</v>
      </c>
      <c r="K499" s="149"/>
      <c r="L499" s="149" t="s">
        <v>359</v>
      </c>
      <c r="M499" s="148">
        <v>40</v>
      </c>
    </row>
    <row r="500" spans="1:13" ht="21.5" thickBot="1">
      <c r="A500" s="267"/>
      <c r="B500" s="70" t="s">
        <v>360</v>
      </c>
      <c r="C500" s="70" t="s">
        <v>361</v>
      </c>
      <c r="D500" s="70" t="s">
        <v>362</v>
      </c>
      <c r="E500" s="269" t="s">
        <v>363</v>
      </c>
      <c r="F500" s="269"/>
      <c r="G500" s="259"/>
      <c r="H500" s="260"/>
      <c r="I500" s="261"/>
      <c r="J500" s="15" t="s">
        <v>371</v>
      </c>
      <c r="K500" s="147"/>
      <c r="L500" s="147"/>
      <c r="M500" s="146"/>
    </row>
    <row r="501" spans="1:13" ht="13" thickBot="1">
      <c r="A501" s="268"/>
      <c r="B501" s="12"/>
      <c r="C501" s="12"/>
      <c r="D501" s="12"/>
      <c r="E501" s="26" t="s">
        <v>367</v>
      </c>
      <c r="F501" s="27"/>
      <c r="G501" s="256"/>
      <c r="H501" s="257"/>
      <c r="I501" s="258"/>
      <c r="J501" s="23" t="s">
        <v>372</v>
      </c>
      <c r="K501" s="168"/>
      <c r="L501" s="168"/>
      <c r="M501" s="167"/>
    </row>
    <row r="502" spans="1:13" ht="22" thickTop="1" thickBot="1">
      <c r="A502" s="266">
        <f>A498+1</f>
        <v>123</v>
      </c>
      <c r="B502" s="73" t="s">
        <v>350</v>
      </c>
      <c r="C502" s="73" t="s">
        <v>351</v>
      </c>
      <c r="D502" s="73" t="s">
        <v>352</v>
      </c>
      <c r="E502" s="262" t="s">
        <v>353</v>
      </c>
      <c r="F502" s="262"/>
      <c r="G502" s="262" t="s">
        <v>344</v>
      </c>
      <c r="H502" s="263"/>
      <c r="I502" s="72"/>
      <c r="J502" s="57" t="s">
        <v>370</v>
      </c>
      <c r="K502" s="151"/>
      <c r="L502" s="151"/>
      <c r="M502" s="150"/>
    </row>
    <row r="503" spans="1:13" ht="20.5" thickBot="1">
      <c r="A503" s="267"/>
      <c r="B503" s="10" t="s">
        <v>746</v>
      </c>
      <c r="C503" s="10" t="s">
        <v>745</v>
      </c>
      <c r="D503" s="4">
        <v>45633</v>
      </c>
      <c r="E503" s="10"/>
      <c r="F503" s="10" t="s">
        <v>395</v>
      </c>
      <c r="G503" s="264" t="s">
        <v>724</v>
      </c>
      <c r="H503" s="219"/>
      <c r="I503" s="265"/>
      <c r="J503" s="55" t="s">
        <v>394</v>
      </c>
      <c r="K503" s="149"/>
      <c r="L503" s="149" t="s">
        <v>359</v>
      </c>
      <c r="M503" s="148">
        <v>1575</v>
      </c>
    </row>
    <row r="504" spans="1:13" ht="21.5" thickBot="1">
      <c r="A504" s="267"/>
      <c r="B504" s="70" t="s">
        <v>360</v>
      </c>
      <c r="C504" s="70" t="s">
        <v>361</v>
      </c>
      <c r="D504" s="70" t="s">
        <v>362</v>
      </c>
      <c r="E504" s="269" t="s">
        <v>363</v>
      </c>
      <c r="F504" s="269"/>
      <c r="G504" s="259"/>
      <c r="H504" s="260"/>
      <c r="I504" s="261"/>
      <c r="J504" s="15" t="s">
        <v>369</v>
      </c>
      <c r="K504" s="147"/>
      <c r="L504" s="147" t="s">
        <v>359</v>
      </c>
      <c r="M504" s="146">
        <v>200</v>
      </c>
    </row>
    <row r="505" spans="1:13" ht="20.5" thickBot="1">
      <c r="A505" s="268"/>
      <c r="B505" s="12" t="s">
        <v>740</v>
      </c>
      <c r="C505" s="12" t="s">
        <v>724</v>
      </c>
      <c r="D505" s="74">
        <v>45635</v>
      </c>
      <c r="E505" s="26" t="s">
        <v>367</v>
      </c>
      <c r="F505" s="27" t="s">
        <v>744</v>
      </c>
      <c r="G505" s="256"/>
      <c r="H505" s="257"/>
      <c r="I505" s="258"/>
      <c r="J505" s="23" t="s">
        <v>372</v>
      </c>
      <c r="K505" s="168"/>
      <c r="L505" s="168"/>
      <c r="M505" s="167"/>
    </row>
    <row r="506" spans="1:13" ht="22" thickTop="1" thickBot="1">
      <c r="A506" s="266">
        <f>A502+1</f>
        <v>124</v>
      </c>
      <c r="B506" s="73" t="s">
        <v>350</v>
      </c>
      <c r="C506" s="73" t="s">
        <v>351</v>
      </c>
      <c r="D506" s="73" t="s">
        <v>352</v>
      </c>
      <c r="E506" s="262" t="s">
        <v>353</v>
      </c>
      <c r="F506" s="262"/>
      <c r="G506" s="262" t="s">
        <v>344</v>
      </c>
      <c r="H506" s="263"/>
      <c r="I506" s="72"/>
      <c r="J506" s="57" t="s">
        <v>370</v>
      </c>
      <c r="K506" s="151"/>
      <c r="L506" s="151"/>
      <c r="M506" s="150"/>
    </row>
    <row r="507" spans="1:13" ht="20.5" thickBot="1">
      <c r="A507" s="267"/>
      <c r="B507" s="10" t="s">
        <v>743</v>
      </c>
      <c r="C507" s="10" t="s">
        <v>727</v>
      </c>
      <c r="D507" s="4">
        <v>45635</v>
      </c>
      <c r="E507" s="10"/>
      <c r="F507" s="10" t="s">
        <v>395</v>
      </c>
      <c r="G507" s="264" t="s">
        <v>724</v>
      </c>
      <c r="H507" s="219"/>
      <c r="I507" s="265"/>
      <c r="J507" s="55" t="s">
        <v>465</v>
      </c>
      <c r="K507" s="149"/>
      <c r="L507" s="149" t="s">
        <v>359</v>
      </c>
      <c r="M507" s="148">
        <v>755</v>
      </c>
    </row>
    <row r="508" spans="1:13" ht="21.5" thickBot="1">
      <c r="A508" s="267"/>
      <c r="B508" s="70" t="s">
        <v>360</v>
      </c>
      <c r="C508" s="70" t="s">
        <v>361</v>
      </c>
      <c r="D508" s="70" t="s">
        <v>362</v>
      </c>
      <c r="E508" s="269" t="s">
        <v>363</v>
      </c>
      <c r="F508" s="269"/>
      <c r="G508" s="259"/>
      <c r="H508" s="260"/>
      <c r="I508" s="261"/>
      <c r="J508" s="15" t="s">
        <v>371</v>
      </c>
      <c r="K508" s="147"/>
      <c r="L508" s="147"/>
      <c r="M508" s="146"/>
    </row>
    <row r="509" spans="1:13" ht="20.5" thickBot="1">
      <c r="A509" s="268"/>
      <c r="B509" s="12" t="s">
        <v>730</v>
      </c>
      <c r="C509" s="12" t="s">
        <v>724</v>
      </c>
      <c r="D509" s="74">
        <v>45639</v>
      </c>
      <c r="E509" s="26" t="s">
        <v>367</v>
      </c>
      <c r="F509" s="27" t="s">
        <v>742</v>
      </c>
      <c r="G509" s="256"/>
      <c r="H509" s="257"/>
      <c r="I509" s="258"/>
      <c r="J509" s="23" t="s">
        <v>372</v>
      </c>
      <c r="K509" s="168"/>
      <c r="L509" s="168"/>
      <c r="M509" s="167"/>
    </row>
    <row r="510" spans="1:13" ht="22" thickTop="1" thickBot="1">
      <c r="A510" s="266">
        <f>A506+1</f>
        <v>125</v>
      </c>
      <c r="B510" s="73" t="s">
        <v>350</v>
      </c>
      <c r="C510" s="73" t="s">
        <v>351</v>
      </c>
      <c r="D510" s="73" t="s">
        <v>352</v>
      </c>
      <c r="E510" s="262" t="s">
        <v>353</v>
      </c>
      <c r="F510" s="262"/>
      <c r="G510" s="262" t="s">
        <v>344</v>
      </c>
      <c r="H510" s="263"/>
      <c r="I510" s="72"/>
      <c r="J510" s="57" t="s">
        <v>370</v>
      </c>
      <c r="K510" s="151"/>
      <c r="L510" s="151"/>
      <c r="M510" s="150"/>
    </row>
    <row r="511" spans="1:13" ht="20.5" thickBot="1">
      <c r="A511" s="267"/>
      <c r="B511" s="10" t="s">
        <v>741</v>
      </c>
      <c r="C511" s="10" t="s">
        <v>727</v>
      </c>
      <c r="D511" s="4">
        <v>45635</v>
      </c>
      <c r="E511" s="10"/>
      <c r="F511" s="10" t="s">
        <v>395</v>
      </c>
      <c r="G511" s="264" t="s">
        <v>724</v>
      </c>
      <c r="H511" s="219"/>
      <c r="I511" s="265"/>
      <c r="J511" s="55" t="s">
        <v>465</v>
      </c>
      <c r="K511" s="149"/>
      <c r="L511" s="149" t="s">
        <v>359</v>
      </c>
      <c r="M511" s="148">
        <v>755</v>
      </c>
    </row>
    <row r="512" spans="1:13" ht="21.5" thickBot="1">
      <c r="A512" s="267"/>
      <c r="B512" s="70" t="s">
        <v>360</v>
      </c>
      <c r="C512" s="70" t="s">
        <v>361</v>
      </c>
      <c r="D512" s="70" t="s">
        <v>362</v>
      </c>
      <c r="E512" s="269" t="s">
        <v>363</v>
      </c>
      <c r="F512" s="269"/>
      <c r="G512" s="259"/>
      <c r="H512" s="260"/>
      <c r="I512" s="261"/>
      <c r="J512" s="15" t="s">
        <v>371</v>
      </c>
      <c r="K512" s="147"/>
      <c r="L512" s="147"/>
      <c r="M512" s="146"/>
    </row>
    <row r="513" spans="1:13" ht="20.5" thickBot="1">
      <c r="A513" s="268"/>
      <c r="B513" s="12" t="s">
        <v>740</v>
      </c>
      <c r="C513" s="12" t="s">
        <v>724</v>
      </c>
      <c r="D513" s="74">
        <v>45639</v>
      </c>
      <c r="E513" s="26" t="s">
        <v>367</v>
      </c>
      <c r="F513" s="27" t="s">
        <v>729</v>
      </c>
      <c r="G513" s="256"/>
      <c r="H513" s="257"/>
      <c r="I513" s="258"/>
      <c r="J513" s="23" t="s">
        <v>372</v>
      </c>
      <c r="K513" s="168"/>
      <c r="L513" s="168"/>
      <c r="M513" s="167"/>
    </row>
    <row r="514" spans="1:13" ht="22" thickTop="1" thickBot="1">
      <c r="A514" s="266">
        <f>A510+1</f>
        <v>126</v>
      </c>
      <c r="B514" s="73" t="s">
        <v>350</v>
      </c>
      <c r="C514" s="73" t="s">
        <v>351</v>
      </c>
      <c r="D514" s="73" t="s">
        <v>352</v>
      </c>
      <c r="E514" s="262" t="s">
        <v>353</v>
      </c>
      <c r="F514" s="262"/>
      <c r="G514" s="262" t="s">
        <v>344</v>
      </c>
      <c r="H514" s="263"/>
      <c r="I514" s="72"/>
      <c r="J514" s="57" t="s">
        <v>370</v>
      </c>
      <c r="K514" s="151"/>
      <c r="L514" s="151"/>
      <c r="M514" s="150"/>
    </row>
    <row r="515" spans="1:13" ht="30.5" thickBot="1">
      <c r="A515" s="267"/>
      <c r="B515" s="10" t="s">
        <v>739</v>
      </c>
      <c r="C515" s="10" t="s">
        <v>738</v>
      </c>
      <c r="D515" s="4">
        <v>45633</v>
      </c>
      <c r="E515" s="10"/>
      <c r="F515" s="10" t="s">
        <v>395</v>
      </c>
      <c r="G515" s="264" t="s">
        <v>724</v>
      </c>
      <c r="H515" s="219"/>
      <c r="I515" s="265"/>
      <c r="J515" s="55" t="s">
        <v>693</v>
      </c>
      <c r="K515" s="149"/>
      <c r="L515" s="149" t="s">
        <v>359</v>
      </c>
      <c r="M515" s="148">
        <v>836.96</v>
      </c>
    </row>
    <row r="516" spans="1:13" ht="21.5" thickBot="1">
      <c r="A516" s="267"/>
      <c r="B516" s="70" t="s">
        <v>360</v>
      </c>
      <c r="C516" s="70" t="s">
        <v>361</v>
      </c>
      <c r="D516" s="70" t="s">
        <v>362</v>
      </c>
      <c r="E516" s="269" t="s">
        <v>363</v>
      </c>
      <c r="F516" s="269"/>
      <c r="G516" s="259"/>
      <c r="H516" s="260"/>
      <c r="I516" s="261"/>
      <c r="J516" s="15" t="s">
        <v>737</v>
      </c>
      <c r="K516" s="147"/>
      <c r="L516" s="147" t="s">
        <v>359</v>
      </c>
      <c r="M516" s="146" t="s">
        <v>736</v>
      </c>
    </row>
    <row r="517" spans="1:13" ht="20.5" thickBot="1">
      <c r="A517" s="268"/>
      <c r="B517" s="12" t="s">
        <v>735</v>
      </c>
      <c r="C517" s="12" t="s">
        <v>724</v>
      </c>
      <c r="D517" s="74">
        <v>45639</v>
      </c>
      <c r="E517" s="26" t="s">
        <v>367</v>
      </c>
      <c r="F517" s="27" t="s">
        <v>734</v>
      </c>
      <c r="G517" s="256"/>
      <c r="H517" s="257"/>
      <c r="I517" s="258"/>
      <c r="J517" s="23" t="s">
        <v>465</v>
      </c>
      <c r="K517" s="168"/>
      <c r="L517" s="168" t="s">
        <v>359</v>
      </c>
      <c r="M517" s="167">
        <v>755</v>
      </c>
    </row>
    <row r="518" spans="1:13" ht="22" thickTop="1" thickBot="1">
      <c r="A518" s="266">
        <f>A514+1</f>
        <v>127</v>
      </c>
      <c r="B518" s="73" t="s">
        <v>350</v>
      </c>
      <c r="C518" s="73" t="s">
        <v>351</v>
      </c>
      <c r="D518" s="73" t="s">
        <v>352</v>
      </c>
      <c r="E518" s="262" t="s">
        <v>353</v>
      </c>
      <c r="F518" s="262"/>
      <c r="G518" s="262" t="s">
        <v>344</v>
      </c>
      <c r="H518" s="263"/>
      <c r="I518" s="72"/>
      <c r="J518" s="57" t="s">
        <v>370</v>
      </c>
      <c r="K518" s="151"/>
      <c r="L518" s="151"/>
      <c r="M518" s="150"/>
    </row>
    <row r="519" spans="1:13" ht="20.5" thickBot="1">
      <c r="A519" s="267"/>
      <c r="B519" s="10" t="s">
        <v>733</v>
      </c>
      <c r="C519" s="10" t="s">
        <v>727</v>
      </c>
      <c r="D519" s="4">
        <v>45635</v>
      </c>
      <c r="E519" s="10"/>
      <c r="F519" s="10" t="s">
        <v>395</v>
      </c>
      <c r="G519" s="264" t="s">
        <v>724</v>
      </c>
      <c r="H519" s="219"/>
      <c r="I519" s="265"/>
      <c r="J519" s="55" t="s">
        <v>394</v>
      </c>
      <c r="K519" s="149"/>
      <c r="L519" s="149" t="s">
        <v>359</v>
      </c>
      <c r="M519" s="148">
        <v>772</v>
      </c>
    </row>
    <row r="520" spans="1:13" ht="21.5" thickBot="1">
      <c r="A520" s="267"/>
      <c r="B520" s="70" t="s">
        <v>360</v>
      </c>
      <c r="C520" s="70" t="s">
        <v>361</v>
      </c>
      <c r="D520" s="70" t="s">
        <v>362</v>
      </c>
      <c r="E520" s="269" t="s">
        <v>363</v>
      </c>
      <c r="F520" s="269"/>
      <c r="G520" s="259"/>
      <c r="H520" s="260"/>
      <c r="I520" s="261"/>
      <c r="J520" s="15" t="s">
        <v>371</v>
      </c>
      <c r="K520" s="147"/>
      <c r="L520" s="147"/>
      <c r="M520" s="146"/>
    </row>
    <row r="521" spans="1:13" ht="20.5" thickBot="1">
      <c r="A521" s="268"/>
      <c r="B521" s="12" t="s">
        <v>732</v>
      </c>
      <c r="C521" s="12" t="s">
        <v>724</v>
      </c>
      <c r="D521" s="74">
        <v>45639</v>
      </c>
      <c r="E521" s="26" t="s">
        <v>367</v>
      </c>
      <c r="F521" s="27" t="s">
        <v>729</v>
      </c>
      <c r="G521" s="256"/>
      <c r="H521" s="257"/>
      <c r="I521" s="258"/>
      <c r="J521" s="23" t="s">
        <v>372</v>
      </c>
      <c r="K521" s="168"/>
      <c r="L521" s="168"/>
      <c r="M521" s="167"/>
    </row>
    <row r="522" spans="1:13" ht="22" thickTop="1" thickBot="1">
      <c r="A522" s="266">
        <f>A518+1</f>
        <v>128</v>
      </c>
      <c r="B522" s="73" t="s">
        <v>350</v>
      </c>
      <c r="C522" s="73" t="s">
        <v>351</v>
      </c>
      <c r="D522" s="73" t="s">
        <v>352</v>
      </c>
      <c r="E522" s="262" t="s">
        <v>353</v>
      </c>
      <c r="F522" s="262"/>
      <c r="G522" s="262" t="s">
        <v>344</v>
      </c>
      <c r="H522" s="263"/>
      <c r="I522" s="72"/>
      <c r="J522" s="57" t="s">
        <v>370</v>
      </c>
      <c r="K522" s="151"/>
      <c r="L522" s="151"/>
      <c r="M522" s="150"/>
    </row>
    <row r="523" spans="1:13" ht="20.5" thickBot="1">
      <c r="A523" s="267"/>
      <c r="B523" s="10" t="s">
        <v>731</v>
      </c>
      <c r="C523" s="10" t="s">
        <v>727</v>
      </c>
      <c r="D523" s="4">
        <v>45635</v>
      </c>
      <c r="E523" s="10"/>
      <c r="F523" s="10" t="s">
        <v>395</v>
      </c>
      <c r="G523" s="264" t="s">
        <v>724</v>
      </c>
      <c r="H523" s="219"/>
      <c r="I523" s="265"/>
      <c r="J523" s="55" t="s">
        <v>465</v>
      </c>
      <c r="K523" s="149"/>
      <c r="L523" s="149" t="s">
        <v>359</v>
      </c>
      <c r="M523" s="148">
        <v>755</v>
      </c>
    </row>
    <row r="524" spans="1:13" ht="21.5" thickBot="1">
      <c r="A524" s="267"/>
      <c r="B524" s="70" t="s">
        <v>360</v>
      </c>
      <c r="C524" s="70" t="s">
        <v>361</v>
      </c>
      <c r="D524" s="70" t="s">
        <v>362</v>
      </c>
      <c r="E524" s="269" t="s">
        <v>363</v>
      </c>
      <c r="F524" s="269"/>
      <c r="G524" s="259"/>
      <c r="H524" s="260"/>
      <c r="I524" s="261"/>
      <c r="J524" s="15" t="s">
        <v>371</v>
      </c>
      <c r="K524" s="147"/>
      <c r="L524" s="147"/>
      <c r="M524" s="146"/>
    </row>
    <row r="525" spans="1:13" ht="20.5" thickBot="1">
      <c r="A525" s="268"/>
      <c r="B525" s="12" t="s">
        <v>730</v>
      </c>
      <c r="C525" s="12" t="s">
        <v>724</v>
      </c>
      <c r="D525" s="74">
        <v>45639</v>
      </c>
      <c r="E525" s="26" t="s">
        <v>367</v>
      </c>
      <c r="F525" s="27" t="s">
        <v>729</v>
      </c>
      <c r="G525" s="256"/>
      <c r="H525" s="257"/>
      <c r="I525" s="258"/>
      <c r="J525" s="23" t="s">
        <v>372</v>
      </c>
      <c r="K525" s="168"/>
      <c r="L525" s="168"/>
      <c r="M525" s="167"/>
    </row>
    <row r="526" spans="1:13" ht="22" thickTop="1" thickBot="1">
      <c r="A526" s="266">
        <f>A522+1</f>
        <v>129</v>
      </c>
      <c r="B526" s="73" t="s">
        <v>350</v>
      </c>
      <c r="C526" s="73" t="s">
        <v>351</v>
      </c>
      <c r="D526" s="73" t="s">
        <v>352</v>
      </c>
      <c r="E526" s="262" t="s">
        <v>353</v>
      </c>
      <c r="F526" s="262"/>
      <c r="G526" s="262" t="s">
        <v>344</v>
      </c>
      <c r="H526" s="263"/>
      <c r="I526" s="72"/>
      <c r="J526" s="57" t="s">
        <v>370</v>
      </c>
      <c r="K526" s="151"/>
      <c r="L526" s="151"/>
      <c r="M526" s="150"/>
    </row>
    <row r="527" spans="1:13" ht="20.5" thickBot="1">
      <c r="A527" s="267"/>
      <c r="B527" s="10" t="s">
        <v>728</v>
      </c>
      <c r="C527" s="10" t="s">
        <v>727</v>
      </c>
      <c r="D527" s="4">
        <v>45635</v>
      </c>
      <c r="E527" s="10"/>
      <c r="F527" s="10" t="s">
        <v>395</v>
      </c>
      <c r="G527" s="264" t="s">
        <v>726</v>
      </c>
      <c r="H527" s="219"/>
      <c r="I527" s="265"/>
      <c r="J527" s="55" t="s">
        <v>465</v>
      </c>
      <c r="K527" s="149"/>
      <c r="L527" s="149" t="s">
        <v>359</v>
      </c>
      <c r="M527" s="148">
        <v>755</v>
      </c>
    </row>
    <row r="528" spans="1:13" ht="21.5" thickBot="1">
      <c r="A528" s="267"/>
      <c r="B528" s="70" t="s">
        <v>360</v>
      </c>
      <c r="C528" s="70" t="s">
        <v>361</v>
      </c>
      <c r="D528" s="70" t="s">
        <v>362</v>
      </c>
      <c r="E528" s="269" t="s">
        <v>363</v>
      </c>
      <c r="F528" s="269"/>
      <c r="G528" s="259"/>
      <c r="H528" s="260"/>
      <c r="I528" s="261"/>
      <c r="J528" s="15" t="s">
        <v>693</v>
      </c>
      <c r="K528" s="147"/>
      <c r="L528" s="147" t="s">
        <v>359</v>
      </c>
      <c r="M528" s="146">
        <v>851.91</v>
      </c>
    </row>
    <row r="529" spans="1:13" ht="20.5" thickBot="1">
      <c r="A529" s="268"/>
      <c r="B529" s="12" t="s">
        <v>725</v>
      </c>
      <c r="C529" s="12" t="s">
        <v>724</v>
      </c>
      <c r="D529" s="74">
        <v>45639</v>
      </c>
      <c r="E529" s="26" t="s">
        <v>367</v>
      </c>
      <c r="F529" s="27" t="s">
        <v>723</v>
      </c>
      <c r="G529" s="256"/>
      <c r="H529" s="257"/>
      <c r="I529" s="258"/>
      <c r="J529" s="23" t="s">
        <v>428</v>
      </c>
      <c r="K529" s="168"/>
      <c r="L529" s="168" t="s">
        <v>359</v>
      </c>
      <c r="M529" s="167">
        <v>63.89</v>
      </c>
    </row>
    <row r="530" spans="1:13" ht="22" thickTop="1" thickBot="1">
      <c r="A530" s="266">
        <f>A526+1</f>
        <v>130</v>
      </c>
      <c r="B530" s="73" t="s">
        <v>350</v>
      </c>
      <c r="C530" s="73" t="s">
        <v>351</v>
      </c>
      <c r="D530" s="73" t="s">
        <v>352</v>
      </c>
      <c r="E530" s="262" t="s">
        <v>353</v>
      </c>
      <c r="F530" s="262"/>
      <c r="G530" s="262" t="s">
        <v>344</v>
      </c>
      <c r="H530" s="263"/>
      <c r="I530" s="72"/>
      <c r="J530" s="57" t="s">
        <v>370</v>
      </c>
      <c r="K530" s="151"/>
      <c r="L530" s="151"/>
      <c r="M530" s="150"/>
    </row>
    <row r="531" spans="1:13" ht="13" thickBot="1">
      <c r="A531" s="267"/>
      <c r="B531" s="10" t="s">
        <v>722</v>
      </c>
      <c r="C531" s="10"/>
      <c r="D531" s="4"/>
      <c r="E531" s="10"/>
      <c r="F531" s="10"/>
      <c r="G531" s="264"/>
      <c r="H531" s="219"/>
      <c r="I531" s="265"/>
      <c r="J531" s="55" t="s">
        <v>394</v>
      </c>
      <c r="K531" s="149"/>
      <c r="L531" s="149" t="s">
        <v>359</v>
      </c>
      <c r="M531" s="148">
        <v>918.61</v>
      </c>
    </row>
    <row r="532" spans="1:13" ht="21.5" thickBot="1">
      <c r="A532" s="267"/>
      <c r="B532" s="70" t="s">
        <v>360</v>
      </c>
      <c r="C532" s="70" t="s">
        <v>361</v>
      </c>
      <c r="D532" s="70" t="s">
        <v>362</v>
      </c>
      <c r="E532" s="269" t="s">
        <v>363</v>
      </c>
      <c r="F532" s="269"/>
      <c r="G532" s="259"/>
      <c r="H532" s="260"/>
      <c r="I532" s="261"/>
      <c r="J532" s="15" t="s">
        <v>369</v>
      </c>
      <c r="K532" s="147" t="s">
        <v>359</v>
      </c>
      <c r="L532" s="147"/>
      <c r="M532" s="146">
        <v>414</v>
      </c>
    </row>
    <row r="533" spans="1:13" ht="13" thickBot="1">
      <c r="A533" s="268"/>
      <c r="B533" s="12"/>
      <c r="C533" s="12"/>
      <c r="D533" s="12"/>
      <c r="E533" s="26" t="s">
        <v>367</v>
      </c>
      <c r="F533" s="27"/>
      <c r="G533" s="256"/>
      <c r="H533" s="257"/>
      <c r="I533" s="258"/>
      <c r="J533" s="23" t="s">
        <v>372</v>
      </c>
      <c r="K533" s="168"/>
      <c r="L533" s="168"/>
      <c r="M533" s="167"/>
    </row>
    <row r="534" spans="1:13" ht="22" thickTop="1" thickBot="1">
      <c r="A534" s="266">
        <f>A530+1</f>
        <v>131</v>
      </c>
      <c r="B534" s="73" t="s">
        <v>350</v>
      </c>
      <c r="C534" s="73" t="s">
        <v>351</v>
      </c>
      <c r="D534" s="73" t="s">
        <v>352</v>
      </c>
      <c r="E534" s="262" t="s">
        <v>353</v>
      </c>
      <c r="F534" s="262"/>
      <c r="G534" s="262" t="s">
        <v>344</v>
      </c>
      <c r="H534" s="263"/>
      <c r="I534" s="72"/>
      <c r="J534" s="57" t="s">
        <v>370</v>
      </c>
      <c r="K534" s="151"/>
      <c r="L534" s="151"/>
      <c r="M534" s="150"/>
    </row>
    <row r="535" spans="1:13" ht="20.5" thickBot="1">
      <c r="A535" s="267"/>
      <c r="B535" s="10" t="s">
        <v>721</v>
      </c>
      <c r="C535" s="10" t="s">
        <v>720</v>
      </c>
      <c r="D535" s="4">
        <v>45636</v>
      </c>
      <c r="E535" s="10"/>
      <c r="F535" s="10" t="s">
        <v>719</v>
      </c>
      <c r="G535" s="264" t="s">
        <v>717</v>
      </c>
      <c r="H535" s="219"/>
      <c r="I535" s="265"/>
      <c r="J535" s="55" t="s">
        <v>693</v>
      </c>
      <c r="K535" s="149"/>
      <c r="L535" s="149" t="s">
        <v>359</v>
      </c>
      <c r="M535" s="148">
        <v>1090.8399999999999</v>
      </c>
    </row>
    <row r="536" spans="1:13" ht="21.5" thickBot="1">
      <c r="A536" s="267"/>
      <c r="B536" s="70" t="s">
        <v>360</v>
      </c>
      <c r="C536" s="70" t="s">
        <v>361</v>
      </c>
      <c r="D536" s="70" t="s">
        <v>362</v>
      </c>
      <c r="E536" s="269" t="s">
        <v>363</v>
      </c>
      <c r="F536" s="269"/>
      <c r="G536" s="259"/>
      <c r="H536" s="260"/>
      <c r="I536" s="261"/>
      <c r="J536" s="15" t="s">
        <v>394</v>
      </c>
      <c r="K536" s="147"/>
      <c r="L536" s="147" t="s">
        <v>359</v>
      </c>
      <c r="M536" s="146">
        <v>998</v>
      </c>
    </row>
    <row r="537" spans="1:13" ht="20.5" thickBot="1">
      <c r="A537" s="268"/>
      <c r="B537" s="12" t="s">
        <v>718</v>
      </c>
      <c r="C537" s="12" t="s">
        <v>717</v>
      </c>
      <c r="D537" s="74">
        <v>45637</v>
      </c>
      <c r="E537" s="26" t="s">
        <v>367</v>
      </c>
      <c r="F537" s="27" t="s">
        <v>716</v>
      </c>
      <c r="G537" s="256"/>
      <c r="H537" s="257"/>
      <c r="I537" s="258"/>
      <c r="J537" s="23" t="s">
        <v>372</v>
      </c>
      <c r="K537" s="168"/>
      <c r="L537" s="168"/>
      <c r="M537" s="167"/>
    </row>
    <row r="538" spans="1:13" ht="22" thickTop="1" thickBot="1">
      <c r="A538" s="266">
        <f>A534+1</f>
        <v>132</v>
      </c>
      <c r="B538" s="73" t="s">
        <v>350</v>
      </c>
      <c r="C538" s="73" t="s">
        <v>351</v>
      </c>
      <c r="D538" s="73" t="s">
        <v>352</v>
      </c>
      <c r="E538" s="262" t="s">
        <v>353</v>
      </c>
      <c r="F538" s="262"/>
      <c r="G538" s="262" t="s">
        <v>344</v>
      </c>
      <c r="H538" s="263"/>
      <c r="I538" s="72"/>
      <c r="J538" s="57" t="s">
        <v>370</v>
      </c>
      <c r="K538" s="151"/>
      <c r="L538" s="151"/>
      <c r="M538" s="150"/>
    </row>
    <row r="539" spans="1:13" ht="40.5" thickBot="1">
      <c r="A539" s="267"/>
      <c r="B539" s="10" t="s">
        <v>715</v>
      </c>
      <c r="C539" s="10" t="s">
        <v>714</v>
      </c>
      <c r="D539" s="4">
        <v>45734</v>
      </c>
      <c r="E539" s="10"/>
      <c r="F539" s="10" t="s">
        <v>508</v>
      </c>
      <c r="G539" s="264" t="s">
        <v>506</v>
      </c>
      <c r="H539" s="219"/>
      <c r="I539" s="265"/>
      <c r="J539" s="55" t="s">
        <v>693</v>
      </c>
      <c r="K539" s="149" t="s">
        <v>359</v>
      </c>
      <c r="L539" s="149"/>
      <c r="M539" s="148">
        <v>344.18</v>
      </c>
    </row>
    <row r="540" spans="1:13" ht="21.5" thickBot="1">
      <c r="A540" s="267"/>
      <c r="B540" s="70" t="s">
        <v>360</v>
      </c>
      <c r="C540" s="70" t="s">
        <v>361</v>
      </c>
      <c r="D540" s="70" t="s">
        <v>362</v>
      </c>
      <c r="E540" s="269" t="s">
        <v>363</v>
      </c>
      <c r="F540" s="269"/>
      <c r="G540" s="259"/>
      <c r="H540" s="260"/>
      <c r="I540" s="261"/>
      <c r="J540" s="15" t="s">
        <v>428</v>
      </c>
      <c r="K540" s="147" t="s">
        <v>359</v>
      </c>
      <c r="L540" s="147"/>
      <c r="M540" s="146">
        <v>50</v>
      </c>
    </row>
    <row r="541" spans="1:13" ht="30.5" thickBot="1">
      <c r="A541" s="268"/>
      <c r="B541" s="12" t="s">
        <v>713</v>
      </c>
      <c r="C541" s="12" t="s">
        <v>506</v>
      </c>
      <c r="D541" s="74">
        <v>45737</v>
      </c>
      <c r="E541" s="26" t="s">
        <v>367</v>
      </c>
      <c r="F541" s="27" t="s">
        <v>712</v>
      </c>
      <c r="G541" s="256"/>
      <c r="H541" s="257"/>
      <c r="I541" s="258"/>
      <c r="J541" s="23" t="s">
        <v>394</v>
      </c>
      <c r="K541" s="168" t="s">
        <v>359</v>
      </c>
      <c r="L541" s="168"/>
      <c r="M541" s="167">
        <v>1100</v>
      </c>
    </row>
    <row r="542" spans="1:13" ht="22" thickTop="1" thickBot="1">
      <c r="A542" s="266">
        <f>A538+1</f>
        <v>133</v>
      </c>
      <c r="B542" s="73" t="s">
        <v>350</v>
      </c>
      <c r="C542" s="73" t="s">
        <v>351</v>
      </c>
      <c r="D542" s="73" t="s">
        <v>352</v>
      </c>
      <c r="E542" s="262" t="s">
        <v>353</v>
      </c>
      <c r="F542" s="262"/>
      <c r="G542" s="262" t="s">
        <v>344</v>
      </c>
      <c r="H542" s="263"/>
      <c r="I542" s="72"/>
      <c r="J542" s="57" t="s">
        <v>370</v>
      </c>
      <c r="K542" s="151"/>
      <c r="L542" s="151"/>
      <c r="M542" s="150"/>
    </row>
    <row r="543" spans="1:13" ht="13" thickBot="1">
      <c r="A543" s="267"/>
      <c r="B543" s="10" t="s">
        <v>711</v>
      </c>
      <c r="C543" s="10"/>
      <c r="D543" s="4"/>
      <c r="E543" s="10"/>
      <c r="F543" s="10"/>
      <c r="G543" s="264"/>
      <c r="H543" s="219"/>
      <c r="I543" s="265"/>
      <c r="J543" s="55" t="s">
        <v>369</v>
      </c>
      <c r="K543" s="149" t="s">
        <v>359</v>
      </c>
      <c r="L543" s="149"/>
      <c r="M543" s="148">
        <v>500</v>
      </c>
    </row>
    <row r="544" spans="1:13" ht="21.5" thickBot="1">
      <c r="A544" s="267"/>
      <c r="B544" s="70" t="s">
        <v>360</v>
      </c>
      <c r="C544" s="70" t="s">
        <v>361</v>
      </c>
      <c r="D544" s="70" t="s">
        <v>362</v>
      </c>
      <c r="E544" s="269" t="s">
        <v>363</v>
      </c>
      <c r="F544" s="269"/>
      <c r="G544" s="259"/>
      <c r="H544" s="260"/>
      <c r="I544" s="261"/>
      <c r="J544" s="15" t="s">
        <v>710</v>
      </c>
      <c r="K544" s="147" t="s">
        <v>359</v>
      </c>
      <c r="L544" s="147"/>
      <c r="M544" s="146">
        <v>75</v>
      </c>
    </row>
    <row r="545" spans="1:22" ht="13" thickBot="1">
      <c r="A545" s="268"/>
      <c r="B545" s="12"/>
      <c r="C545" s="12"/>
      <c r="D545" s="12"/>
      <c r="E545" s="26" t="s">
        <v>367</v>
      </c>
      <c r="F545" s="27"/>
      <c r="G545" s="256"/>
      <c r="H545" s="257"/>
      <c r="I545" s="258"/>
      <c r="J545" s="23" t="s">
        <v>372</v>
      </c>
      <c r="K545" s="168"/>
      <c r="L545" s="168"/>
      <c r="M545" s="167"/>
    </row>
    <row r="546" spans="1:22" ht="24" customHeight="1" thickTop="1" thickBot="1">
      <c r="A546" s="266">
        <f>A542+1</f>
        <v>134</v>
      </c>
      <c r="B546" s="73" t="s">
        <v>350</v>
      </c>
      <c r="C546" s="73" t="s">
        <v>351</v>
      </c>
      <c r="D546" s="73" t="s">
        <v>352</v>
      </c>
      <c r="E546" s="262" t="s">
        <v>353</v>
      </c>
      <c r="F546" s="262"/>
      <c r="G546" s="262" t="s">
        <v>344</v>
      </c>
      <c r="H546" s="263"/>
      <c r="I546" s="72"/>
      <c r="J546" s="57" t="s">
        <v>370</v>
      </c>
      <c r="K546" s="151"/>
      <c r="L546" s="151"/>
      <c r="M546" s="150"/>
    </row>
    <row r="547" spans="1:22" ht="20.5" thickBot="1">
      <c r="A547" s="267"/>
      <c r="B547" s="10" t="s">
        <v>709</v>
      </c>
      <c r="C547" s="10" t="s">
        <v>708</v>
      </c>
      <c r="D547" s="4">
        <v>45699</v>
      </c>
      <c r="E547" s="10"/>
      <c r="F547" s="10" t="s">
        <v>707</v>
      </c>
      <c r="G547" s="264" t="s">
        <v>705</v>
      </c>
      <c r="H547" s="219"/>
      <c r="I547" s="265"/>
      <c r="J547" s="55" t="s">
        <v>693</v>
      </c>
      <c r="K547" s="149"/>
      <c r="L547" s="149" t="s">
        <v>359</v>
      </c>
      <c r="M547" s="148">
        <v>1001.25</v>
      </c>
    </row>
    <row r="548" spans="1:22" ht="21.5" thickBot="1">
      <c r="A548" s="267"/>
      <c r="B548" s="70" t="s">
        <v>360</v>
      </c>
      <c r="C548" s="70" t="s">
        <v>361</v>
      </c>
      <c r="D548" s="70" t="s">
        <v>362</v>
      </c>
      <c r="E548" s="269" t="s">
        <v>363</v>
      </c>
      <c r="F548" s="269"/>
      <c r="G548" s="259"/>
      <c r="H548" s="260"/>
      <c r="I548" s="261"/>
      <c r="J548" s="15" t="s">
        <v>394</v>
      </c>
      <c r="K548" s="147"/>
      <c r="L548" s="147" t="s">
        <v>359</v>
      </c>
      <c r="M548" s="146">
        <v>1100</v>
      </c>
    </row>
    <row r="549" spans="1:22" ht="20.5" thickBot="1">
      <c r="A549" s="268"/>
      <c r="B549" s="12" t="s">
        <v>706</v>
      </c>
      <c r="C549" s="12" t="s">
        <v>705</v>
      </c>
      <c r="D549" s="74">
        <v>45701</v>
      </c>
      <c r="E549" s="26" t="s">
        <v>367</v>
      </c>
      <c r="F549" s="27" t="s">
        <v>704</v>
      </c>
      <c r="G549" s="256"/>
      <c r="H549" s="257"/>
      <c r="I549" s="258"/>
      <c r="J549" s="23" t="s">
        <v>369</v>
      </c>
      <c r="K549" s="168"/>
      <c r="L549" s="168" t="s">
        <v>359</v>
      </c>
      <c r="M549" s="167">
        <v>25</v>
      </c>
    </row>
    <row r="550" spans="1:22" ht="24" customHeight="1" thickTop="1" thickBot="1">
      <c r="A550" s="266">
        <f>A546+1</f>
        <v>135</v>
      </c>
      <c r="B550" s="73" t="s">
        <v>350</v>
      </c>
      <c r="C550" s="73" t="s">
        <v>351</v>
      </c>
      <c r="D550" s="73" t="s">
        <v>352</v>
      </c>
      <c r="E550" s="262" t="s">
        <v>353</v>
      </c>
      <c r="F550" s="262"/>
      <c r="G550" s="262" t="s">
        <v>344</v>
      </c>
      <c r="H550" s="263"/>
      <c r="I550" s="72"/>
      <c r="J550" s="57" t="s">
        <v>370</v>
      </c>
      <c r="K550" s="151"/>
      <c r="L550" s="151"/>
      <c r="M550" s="150"/>
    </row>
    <row r="551" spans="1:22" ht="34.5" customHeight="1" thickBot="1">
      <c r="A551" s="267"/>
      <c r="B551" s="10" t="s">
        <v>703</v>
      </c>
      <c r="C551" s="10" t="s">
        <v>702</v>
      </c>
      <c r="D551" s="4">
        <v>45629</v>
      </c>
      <c r="E551" s="10"/>
      <c r="F551" s="10" t="s">
        <v>701</v>
      </c>
      <c r="G551" s="264" t="s">
        <v>699</v>
      </c>
      <c r="H551" s="219"/>
      <c r="I551" s="265"/>
      <c r="J551" s="55" t="s">
        <v>693</v>
      </c>
      <c r="K551" s="149"/>
      <c r="L551" s="149" t="s">
        <v>359</v>
      </c>
      <c r="M551" s="148">
        <v>998</v>
      </c>
    </row>
    <row r="552" spans="1:22" ht="21.5" thickBot="1">
      <c r="A552" s="267"/>
      <c r="B552" s="70" t="s">
        <v>360</v>
      </c>
      <c r="C552" s="70" t="s">
        <v>361</v>
      </c>
      <c r="D552" s="70" t="s">
        <v>362</v>
      </c>
      <c r="E552" s="269" t="s">
        <v>363</v>
      </c>
      <c r="F552" s="269"/>
      <c r="G552" s="259"/>
      <c r="H552" s="260"/>
      <c r="I552" s="261"/>
      <c r="J552" s="15" t="s">
        <v>428</v>
      </c>
      <c r="K552" s="147"/>
      <c r="L552" s="147" t="s">
        <v>359</v>
      </c>
      <c r="M552" s="146">
        <v>49</v>
      </c>
    </row>
    <row r="553" spans="1:22" ht="20.5" thickBot="1">
      <c r="A553" s="267"/>
      <c r="B553" s="11" t="s">
        <v>700</v>
      </c>
      <c r="C553" s="11" t="s">
        <v>699</v>
      </c>
      <c r="D553" s="166">
        <v>45631</v>
      </c>
      <c r="E553" s="145" t="s">
        <v>367</v>
      </c>
      <c r="F553" s="165" t="s">
        <v>698</v>
      </c>
      <c r="G553" s="352"/>
      <c r="H553" s="353"/>
      <c r="I553" s="354"/>
      <c r="J553" s="15" t="s">
        <v>394</v>
      </c>
      <c r="K553" s="147"/>
      <c r="L553" s="147" t="s">
        <v>359</v>
      </c>
      <c r="M553" s="146">
        <v>441</v>
      </c>
    </row>
    <row r="554" spans="1:22" ht="21.5" thickBot="1">
      <c r="A554" s="345">
        <f>A550+1</f>
        <v>136</v>
      </c>
      <c r="B554" s="164" t="s">
        <v>350</v>
      </c>
      <c r="C554" s="164" t="s">
        <v>351</v>
      </c>
      <c r="D554" s="164" t="s">
        <v>352</v>
      </c>
      <c r="E554" s="347" t="s">
        <v>353</v>
      </c>
      <c r="F554" s="347"/>
      <c r="G554" s="347" t="s">
        <v>344</v>
      </c>
      <c r="H554" s="348"/>
      <c r="I554" s="163"/>
      <c r="J554" s="162" t="s">
        <v>370</v>
      </c>
      <c r="K554" s="161"/>
      <c r="L554" s="161"/>
      <c r="M554" s="160"/>
    </row>
    <row r="555" spans="1:22" ht="13" thickBot="1">
      <c r="A555" s="345"/>
      <c r="B555" s="159" t="s">
        <v>697</v>
      </c>
      <c r="C555" s="159"/>
      <c r="D555" s="4"/>
      <c r="E555" s="159"/>
      <c r="F555" s="159"/>
      <c r="G555" s="264"/>
      <c r="H555" s="219"/>
      <c r="I555" s="265"/>
      <c r="J555" s="55" t="s">
        <v>369</v>
      </c>
      <c r="K555" s="149"/>
      <c r="L555" s="149" t="s">
        <v>359</v>
      </c>
      <c r="M555" s="148">
        <v>79</v>
      </c>
    </row>
    <row r="556" spans="1:22" ht="21.5" thickBot="1">
      <c r="A556" s="345"/>
      <c r="B556" s="70" t="s">
        <v>360</v>
      </c>
      <c r="C556" s="70" t="s">
        <v>361</v>
      </c>
      <c r="D556" s="70" t="s">
        <v>362</v>
      </c>
      <c r="E556" s="269" t="s">
        <v>363</v>
      </c>
      <c r="F556" s="269"/>
      <c r="G556" s="259"/>
      <c r="H556" s="260"/>
      <c r="I556" s="261"/>
      <c r="J556" s="15"/>
      <c r="K556" s="147"/>
      <c r="L556" s="147"/>
      <c r="M556" s="146"/>
    </row>
    <row r="557" spans="1:22" ht="13" thickBot="1">
      <c r="A557" s="346"/>
      <c r="B557" s="158"/>
      <c r="C557" s="158"/>
      <c r="D557" s="157"/>
      <c r="E557" s="156" t="s">
        <v>367</v>
      </c>
      <c r="F557" s="155"/>
      <c r="G557" s="349"/>
      <c r="H557" s="350"/>
      <c r="I557" s="351"/>
      <c r="J557" s="154"/>
      <c r="K557" s="153"/>
      <c r="L557" s="153"/>
      <c r="M557" s="152"/>
    </row>
    <row r="558" spans="1:22" ht="22" thickTop="1" thickBot="1">
      <c r="A558" s="266">
        <f>A554+1</f>
        <v>137</v>
      </c>
      <c r="B558" s="73" t="s">
        <v>350</v>
      </c>
      <c r="C558" s="73" t="s">
        <v>351</v>
      </c>
      <c r="D558" s="73" t="s">
        <v>352</v>
      </c>
      <c r="E558" s="262" t="s">
        <v>353</v>
      </c>
      <c r="F558" s="262"/>
      <c r="G558" s="262" t="s">
        <v>344</v>
      </c>
      <c r="H558" s="263"/>
      <c r="I558" s="72"/>
      <c r="J558" s="57" t="s">
        <v>370</v>
      </c>
      <c r="K558" s="151"/>
      <c r="L558" s="151"/>
      <c r="M558" s="150"/>
      <c r="N558" s="2"/>
      <c r="V558" s="64"/>
    </row>
    <row r="559" spans="1:22" ht="20.5" thickBot="1">
      <c r="A559" s="267"/>
      <c r="B559" s="10" t="s">
        <v>696</v>
      </c>
      <c r="C559" s="10" t="s">
        <v>695</v>
      </c>
      <c r="D559" s="4">
        <v>45594</v>
      </c>
      <c r="E559" s="10"/>
      <c r="F559" s="10" t="s">
        <v>694</v>
      </c>
      <c r="G559" s="264" t="s">
        <v>691</v>
      </c>
      <c r="H559" s="219"/>
      <c r="I559" s="265"/>
      <c r="J559" s="55" t="s">
        <v>693</v>
      </c>
      <c r="K559" s="149"/>
      <c r="L559" s="149" t="s">
        <v>359</v>
      </c>
      <c r="M559" s="148">
        <v>164.72</v>
      </c>
      <c r="N559" s="2"/>
      <c r="V559" s="64"/>
    </row>
    <row r="560" spans="1:22" ht="21.5" thickBot="1">
      <c r="A560" s="267"/>
      <c r="B560" s="70" t="s">
        <v>360</v>
      </c>
      <c r="C560" s="70" t="s">
        <v>361</v>
      </c>
      <c r="D560" s="70" t="s">
        <v>362</v>
      </c>
      <c r="E560" s="269" t="s">
        <v>363</v>
      </c>
      <c r="F560" s="269"/>
      <c r="G560" s="259"/>
      <c r="H560" s="260"/>
      <c r="I560" s="261"/>
      <c r="J560" s="15" t="s">
        <v>428</v>
      </c>
      <c r="K560" s="147"/>
      <c r="L560" s="147" t="s">
        <v>359</v>
      </c>
      <c r="M560" s="146">
        <v>100</v>
      </c>
      <c r="N560" s="2"/>
      <c r="V560" s="64"/>
    </row>
    <row r="561" spans="1:22" ht="30.5" thickBot="1">
      <c r="A561" s="268"/>
      <c r="B561" s="11" t="s">
        <v>692</v>
      </c>
      <c r="C561" s="11" t="s">
        <v>691</v>
      </c>
      <c r="D561" s="74">
        <v>45596</v>
      </c>
      <c r="E561" s="13" t="s">
        <v>367</v>
      </c>
      <c r="F561" s="14" t="s">
        <v>690</v>
      </c>
      <c r="G561" s="256"/>
      <c r="H561" s="257"/>
      <c r="I561" s="258"/>
      <c r="J561" s="15" t="s">
        <v>394</v>
      </c>
      <c r="K561" s="147"/>
      <c r="L561" s="147" t="s">
        <v>359</v>
      </c>
      <c r="M561" s="146">
        <v>2341.25</v>
      </c>
      <c r="N561" s="2"/>
      <c r="V561" s="64"/>
    </row>
    <row r="562" spans="1:22" ht="13" thickTop="1">
      <c r="J562" s="145" t="s">
        <v>369</v>
      </c>
      <c r="L562" s="69" t="s">
        <v>444</v>
      </c>
      <c r="M562" s="144">
        <v>540</v>
      </c>
    </row>
  </sheetData>
  <mergeCells count="984">
    <mergeCell ref="A526:A529"/>
    <mergeCell ref="E526:F526"/>
    <mergeCell ref="G526:H526"/>
    <mergeCell ref="G527:I527"/>
    <mergeCell ref="E528:F528"/>
    <mergeCell ref="G528:I528"/>
    <mergeCell ref="G529:I529"/>
    <mergeCell ref="A514:A517"/>
    <mergeCell ref="E514:F514"/>
    <mergeCell ref="G514:H514"/>
    <mergeCell ref="G515:I515"/>
    <mergeCell ref="E516:F516"/>
    <mergeCell ref="G516:I516"/>
    <mergeCell ref="G517:I517"/>
    <mergeCell ref="A522:A525"/>
    <mergeCell ref="E522:F522"/>
    <mergeCell ref="G522:H522"/>
    <mergeCell ref="G523:I523"/>
    <mergeCell ref="E524:F524"/>
    <mergeCell ref="G524:I524"/>
    <mergeCell ref="G525:I525"/>
    <mergeCell ref="A518:A521"/>
    <mergeCell ref="E518:F518"/>
    <mergeCell ref="G518:H518"/>
    <mergeCell ref="G519:I519"/>
    <mergeCell ref="E520:F520"/>
    <mergeCell ref="G520:I520"/>
    <mergeCell ref="G521:I521"/>
    <mergeCell ref="A510:A513"/>
    <mergeCell ref="E510:F510"/>
    <mergeCell ref="G510:H510"/>
    <mergeCell ref="G511:I511"/>
    <mergeCell ref="E512:F512"/>
    <mergeCell ref="G512:I512"/>
    <mergeCell ref="G513:I513"/>
    <mergeCell ref="A506:A509"/>
    <mergeCell ref="E506:F506"/>
    <mergeCell ref="G506:H506"/>
    <mergeCell ref="G507:I507"/>
    <mergeCell ref="E508:F508"/>
    <mergeCell ref="G508:I508"/>
    <mergeCell ref="G509:I509"/>
    <mergeCell ref="A502:A505"/>
    <mergeCell ref="E502:F502"/>
    <mergeCell ref="G502:H502"/>
    <mergeCell ref="G503:I503"/>
    <mergeCell ref="E504:F504"/>
    <mergeCell ref="G504:I504"/>
    <mergeCell ref="G505:I505"/>
    <mergeCell ref="A498:A501"/>
    <mergeCell ref="E498:F498"/>
    <mergeCell ref="G498:H498"/>
    <mergeCell ref="G499:I499"/>
    <mergeCell ref="E500:F500"/>
    <mergeCell ref="G500:I500"/>
    <mergeCell ref="G501:I501"/>
    <mergeCell ref="A494:A497"/>
    <mergeCell ref="E494:F494"/>
    <mergeCell ref="G494:H494"/>
    <mergeCell ref="G495:I495"/>
    <mergeCell ref="E496:F496"/>
    <mergeCell ref="G496:I496"/>
    <mergeCell ref="G497:I497"/>
    <mergeCell ref="A490:A493"/>
    <mergeCell ref="E490:F490"/>
    <mergeCell ref="G490:H490"/>
    <mergeCell ref="G491:I491"/>
    <mergeCell ref="E492:F492"/>
    <mergeCell ref="G492:I492"/>
    <mergeCell ref="G493:I493"/>
    <mergeCell ref="A486:A489"/>
    <mergeCell ref="E486:F486"/>
    <mergeCell ref="G486:H486"/>
    <mergeCell ref="G487:I487"/>
    <mergeCell ref="E488:F488"/>
    <mergeCell ref="G488:I488"/>
    <mergeCell ref="G489:I489"/>
    <mergeCell ref="A482:A485"/>
    <mergeCell ref="E482:F482"/>
    <mergeCell ref="G482:H482"/>
    <mergeCell ref="G483:I483"/>
    <mergeCell ref="E484:F484"/>
    <mergeCell ref="G484:I484"/>
    <mergeCell ref="G485:I485"/>
    <mergeCell ref="A478:A481"/>
    <mergeCell ref="E478:F478"/>
    <mergeCell ref="G478:H478"/>
    <mergeCell ref="G479:I479"/>
    <mergeCell ref="E480:F480"/>
    <mergeCell ref="G480:I480"/>
    <mergeCell ref="G481:I481"/>
    <mergeCell ref="A474:A477"/>
    <mergeCell ref="E474:F474"/>
    <mergeCell ref="G474:H474"/>
    <mergeCell ref="G475:I475"/>
    <mergeCell ref="E476:F476"/>
    <mergeCell ref="G476:I476"/>
    <mergeCell ref="G477:I477"/>
    <mergeCell ref="A470:A473"/>
    <mergeCell ref="E470:F470"/>
    <mergeCell ref="G470:H470"/>
    <mergeCell ref="G471:I471"/>
    <mergeCell ref="E472:F472"/>
    <mergeCell ref="G472:I472"/>
    <mergeCell ref="G473:I473"/>
    <mergeCell ref="A466:A469"/>
    <mergeCell ref="E466:F466"/>
    <mergeCell ref="G466:H466"/>
    <mergeCell ref="G467:I467"/>
    <mergeCell ref="E468:F468"/>
    <mergeCell ref="G468:I468"/>
    <mergeCell ref="G469:I469"/>
    <mergeCell ref="A462:A465"/>
    <mergeCell ref="E462:F462"/>
    <mergeCell ref="G462:H462"/>
    <mergeCell ref="G463:I463"/>
    <mergeCell ref="E464:F464"/>
    <mergeCell ref="G464:I464"/>
    <mergeCell ref="G465:I465"/>
    <mergeCell ref="A458:A461"/>
    <mergeCell ref="E458:F458"/>
    <mergeCell ref="G458:H458"/>
    <mergeCell ref="G459:I459"/>
    <mergeCell ref="E460:F460"/>
    <mergeCell ref="G460:I460"/>
    <mergeCell ref="G461:I461"/>
    <mergeCell ref="A454:A457"/>
    <mergeCell ref="E454:F454"/>
    <mergeCell ref="G454:H454"/>
    <mergeCell ref="G455:I455"/>
    <mergeCell ref="E456:F456"/>
    <mergeCell ref="G456:I456"/>
    <mergeCell ref="G457:I457"/>
    <mergeCell ref="A450:A453"/>
    <mergeCell ref="E450:F450"/>
    <mergeCell ref="G450:H450"/>
    <mergeCell ref="G451:I451"/>
    <mergeCell ref="E452:F452"/>
    <mergeCell ref="G452:I452"/>
    <mergeCell ref="G453:I453"/>
    <mergeCell ref="A446:A449"/>
    <mergeCell ref="E446:F446"/>
    <mergeCell ref="G446:H446"/>
    <mergeCell ref="G447:I447"/>
    <mergeCell ref="E448:F448"/>
    <mergeCell ref="G448:I448"/>
    <mergeCell ref="G449:I449"/>
    <mergeCell ref="A442:A445"/>
    <mergeCell ref="E442:F442"/>
    <mergeCell ref="G442:H442"/>
    <mergeCell ref="G443:I443"/>
    <mergeCell ref="E444:F444"/>
    <mergeCell ref="G444:I444"/>
    <mergeCell ref="G445:I445"/>
    <mergeCell ref="A438:A441"/>
    <mergeCell ref="E438:F438"/>
    <mergeCell ref="G438:H438"/>
    <mergeCell ref="G439:I439"/>
    <mergeCell ref="E440:F440"/>
    <mergeCell ref="G440:I440"/>
    <mergeCell ref="G441:I441"/>
    <mergeCell ref="A434:A437"/>
    <mergeCell ref="E434:F434"/>
    <mergeCell ref="G434:H434"/>
    <mergeCell ref="G435:I435"/>
    <mergeCell ref="E436:F436"/>
    <mergeCell ref="G436:I436"/>
    <mergeCell ref="G437:I437"/>
    <mergeCell ref="A430:A433"/>
    <mergeCell ref="E430:F430"/>
    <mergeCell ref="G430:H430"/>
    <mergeCell ref="G431:I431"/>
    <mergeCell ref="E432:F432"/>
    <mergeCell ref="G432:I432"/>
    <mergeCell ref="G433:I433"/>
    <mergeCell ref="A426:A429"/>
    <mergeCell ref="E426:F426"/>
    <mergeCell ref="G426:H426"/>
    <mergeCell ref="G427:I427"/>
    <mergeCell ref="E428:F428"/>
    <mergeCell ref="G428:I428"/>
    <mergeCell ref="G429:I429"/>
    <mergeCell ref="A106:A109"/>
    <mergeCell ref="E106:F106"/>
    <mergeCell ref="E108:F108"/>
    <mergeCell ref="A422:A425"/>
    <mergeCell ref="E422:F422"/>
    <mergeCell ref="G422:H422"/>
    <mergeCell ref="G423:I423"/>
    <mergeCell ref="E424:F424"/>
    <mergeCell ref="G424:I424"/>
    <mergeCell ref="G425:I425"/>
    <mergeCell ref="A418:A421"/>
    <mergeCell ref="E418:F418"/>
    <mergeCell ref="G418:H418"/>
    <mergeCell ref="G419:I419"/>
    <mergeCell ref="E420:F420"/>
    <mergeCell ref="G420:I420"/>
    <mergeCell ref="G421:I421"/>
    <mergeCell ref="G26:H26"/>
    <mergeCell ref="G27:I27"/>
    <mergeCell ref="G30:H30"/>
    <mergeCell ref="G34:H34"/>
    <mergeCell ref="G35:I35"/>
    <mergeCell ref="G415:I415"/>
    <mergeCell ref="E416:F416"/>
    <mergeCell ref="G416:I416"/>
    <mergeCell ref="G417:I417"/>
    <mergeCell ref="E50:F50"/>
    <mergeCell ref="E42:F42"/>
    <mergeCell ref="E44:F44"/>
    <mergeCell ref="E54:F54"/>
    <mergeCell ref="E56:F56"/>
    <mergeCell ref="E58:F58"/>
    <mergeCell ref="E46:F46"/>
    <mergeCell ref="E48:F48"/>
    <mergeCell ref="G44:I44"/>
    <mergeCell ref="G48:I48"/>
    <mergeCell ref="E88:F88"/>
    <mergeCell ref="E104:F104"/>
    <mergeCell ref="A38:A41"/>
    <mergeCell ref="E38:F38"/>
    <mergeCell ref="E40:F40"/>
    <mergeCell ref="E28:F28"/>
    <mergeCell ref="A30:A33"/>
    <mergeCell ref="A34:A37"/>
    <mergeCell ref="E34:F34"/>
    <mergeCell ref="E36:F36"/>
    <mergeCell ref="E30:F30"/>
    <mergeCell ref="E32:F32"/>
    <mergeCell ref="E60:F60"/>
    <mergeCell ref="A62:A65"/>
    <mergeCell ref="E62:F62"/>
    <mergeCell ref="E64:F64"/>
    <mergeCell ref="A66:A69"/>
    <mergeCell ref="E66:F66"/>
    <mergeCell ref="E68:F68"/>
    <mergeCell ref="A42:A45"/>
    <mergeCell ref="A54:A57"/>
    <mergeCell ref="A58:A61"/>
    <mergeCell ref="A46:A49"/>
    <mergeCell ref="A50:A53"/>
    <mergeCell ref="A90:A93"/>
    <mergeCell ref="E164:F164"/>
    <mergeCell ref="A166:A169"/>
    <mergeCell ref="E166:F166"/>
    <mergeCell ref="E168:F168"/>
    <mergeCell ref="A170:A173"/>
    <mergeCell ref="G49:I49"/>
    <mergeCell ref="G53:I53"/>
    <mergeCell ref="E52:F52"/>
    <mergeCell ref="A22:A25"/>
    <mergeCell ref="E22:F22"/>
    <mergeCell ref="E24:F24"/>
    <mergeCell ref="A26:A29"/>
    <mergeCell ref="E26:F26"/>
    <mergeCell ref="E170:F170"/>
    <mergeCell ref="A94:A97"/>
    <mergeCell ref="E94:F94"/>
    <mergeCell ref="E96:F96"/>
    <mergeCell ref="E90:F90"/>
    <mergeCell ref="A82:A85"/>
    <mergeCell ref="E82:F82"/>
    <mergeCell ref="E84:F84"/>
    <mergeCell ref="A86:A89"/>
    <mergeCell ref="E86:F86"/>
    <mergeCell ref="E162:F162"/>
    <mergeCell ref="E148:F148"/>
    <mergeCell ref="A150:A153"/>
    <mergeCell ref="E150:F150"/>
    <mergeCell ref="E152:F152"/>
    <mergeCell ref="A154:A157"/>
    <mergeCell ref="E154:F154"/>
    <mergeCell ref="E156:F156"/>
    <mergeCell ref="A146:A149"/>
    <mergeCell ref="E146:F146"/>
    <mergeCell ref="A394:A397"/>
    <mergeCell ref="E394:F394"/>
    <mergeCell ref="E396:F396"/>
    <mergeCell ref="A398:A401"/>
    <mergeCell ref="E398:F398"/>
    <mergeCell ref="E400:F400"/>
    <mergeCell ref="E384:F384"/>
    <mergeCell ref="A386:A389"/>
    <mergeCell ref="E386:F386"/>
    <mergeCell ref="E388:F388"/>
    <mergeCell ref="A390:A393"/>
    <mergeCell ref="E390:F390"/>
    <mergeCell ref="E392:F392"/>
    <mergeCell ref="E316:F316"/>
    <mergeCell ref="E92:F92"/>
    <mergeCell ref="A406:A409"/>
    <mergeCell ref="E406:F406"/>
    <mergeCell ref="A378:A381"/>
    <mergeCell ref="E378:F378"/>
    <mergeCell ref="E380:F380"/>
    <mergeCell ref="A382:A385"/>
    <mergeCell ref="E382:F382"/>
    <mergeCell ref="E408:F408"/>
    <mergeCell ref="E286:F286"/>
    <mergeCell ref="E288:F288"/>
    <mergeCell ref="A290:A293"/>
    <mergeCell ref="E290:F290"/>
    <mergeCell ref="E308:F308"/>
    <mergeCell ref="E304:F304"/>
    <mergeCell ref="A306:A309"/>
    <mergeCell ref="E306:F306"/>
    <mergeCell ref="E182:F182"/>
    <mergeCell ref="A402:A405"/>
    <mergeCell ref="E402:F402"/>
    <mergeCell ref="E404:F404"/>
    <mergeCell ref="A310:A313"/>
    <mergeCell ref="E310:F310"/>
    <mergeCell ref="A286:A289"/>
    <mergeCell ref="A70:A73"/>
    <mergeCell ref="E70:F70"/>
    <mergeCell ref="E72:F72"/>
    <mergeCell ref="E76:F76"/>
    <mergeCell ref="A78:A81"/>
    <mergeCell ref="E78:F78"/>
    <mergeCell ref="E80:F80"/>
    <mergeCell ref="E184:F184"/>
    <mergeCell ref="A190:A193"/>
    <mergeCell ref="E190:F190"/>
    <mergeCell ref="E192:F192"/>
    <mergeCell ref="A194:A197"/>
    <mergeCell ref="E194:F194"/>
    <mergeCell ref="E206:F206"/>
    <mergeCell ref="E208:F208"/>
    <mergeCell ref="A210:A213"/>
    <mergeCell ref="E210:F210"/>
    <mergeCell ref="E212:F212"/>
    <mergeCell ref="A214:A217"/>
    <mergeCell ref="E214:F214"/>
    <mergeCell ref="A186:A189"/>
    <mergeCell ref="E186:F186"/>
    <mergeCell ref="E188:F188"/>
    <mergeCell ref="A110:A113"/>
    <mergeCell ref="E110:F110"/>
    <mergeCell ref="E112:F112"/>
    <mergeCell ref="A74:A77"/>
    <mergeCell ref="E74:F74"/>
    <mergeCell ref="G81:I81"/>
    <mergeCell ref="G85:I85"/>
    <mergeCell ref="A118:A121"/>
    <mergeCell ref="E118:F118"/>
    <mergeCell ref="E120:F120"/>
    <mergeCell ref="E100:F100"/>
    <mergeCell ref="A102:A105"/>
    <mergeCell ref="A98:A101"/>
    <mergeCell ref="E98:F98"/>
    <mergeCell ref="A114:A117"/>
    <mergeCell ref="G110:H110"/>
    <mergeCell ref="G111:I111"/>
    <mergeCell ref="G114:H114"/>
    <mergeCell ref="G115:I115"/>
    <mergeCell ref="G118:H118"/>
    <mergeCell ref="G119:I119"/>
    <mergeCell ref="E114:F114"/>
    <mergeCell ref="E116:F116"/>
    <mergeCell ref="E102:F102"/>
    <mergeCell ref="G134:H134"/>
    <mergeCell ref="G135:I135"/>
    <mergeCell ref="G138:H138"/>
    <mergeCell ref="G139:I139"/>
    <mergeCell ref="G142:H142"/>
    <mergeCell ref="G143:I143"/>
    <mergeCell ref="G133:I133"/>
    <mergeCell ref="G132:I132"/>
    <mergeCell ref="G116:I116"/>
    <mergeCell ref="G120:I120"/>
    <mergeCell ref="E124:F124"/>
    <mergeCell ref="A126:A129"/>
    <mergeCell ref="E126:F126"/>
    <mergeCell ref="E128:F128"/>
    <mergeCell ref="A130:A133"/>
    <mergeCell ref="E130:F130"/>
    <mergeCell ref="E132:F132"/>
    <mergeCell ref="A138:A141"/>
    <mergeCell ref="E138:F138"/>
    <mergeCell ref="E140:F140"/>
    <mergeCell ref="A134:A137"/>
    <mergeCell ref="E134:F134"/>
    <mergeCell ref="E136:F136"/>
    <mergeCell ref="A122:A125"/>
    <mergeCell ref="E122:F122"/>
    <mergeCell ref="E196:F196"/>
    <mergeCell ref="A198:A201"/>
    <mergeCell ref="E198:F198"/>
    <mergeCell ref="E200:F200"/>
    <mergeCell ref="A202:A205"/>
    <mergeCell ref="E202:F202"/>
    <mergeCell ref="E204:F204"/>
    <mergeCell ref="A206:A209"/>
    <mergeCell ref="G145:I145"/>
    <mergeCell ref="A142:A145"/>
    <mergeCell ref="E142:F142"/>
    <mergeCell ref="E144:F144"/>
    <mergeCell ref="A178:A181"/>
    <mergeCell ref="E178:F178"/>
    <mergeCell ref="E180:F180"/>
    <mergeCell ref="A158:A161"/>
    <mergeCell ref="E158:F158"/>
    <mergeCell ref="E160:F160"/>
    <mergeCell ref="A182:A185"/>
    <mergeCell ref="A162:A165"/>
    <mergeCell ref="E172:F172"/>
    <mergeCell ref="A174:A177"/>
    <mergeCell ref="E174:F174"/>
    <mergeCell ref="E176:F176"/>
    <mergeCell ref="E216:F216"/>
    <mergeCell ref="A218:A221"/>
    <mergeCell ref="E218:F218"/>
    <mergeCell ref="A230:A233"/>
    <mergeCell ref="E230:F230"/>
    <mergeCell ref="E232:F232"/>
    <mergeCell ref="A238:A241"/>
    <mergeCell ref="E238:F238"/>
    <mergeCell ref="E240:F240"/>
    <mergeCell ref="E236:F236"/>
    <mergeCell ref="A246:A249"/>
    <mergeCell ref="E246:F246"/>
    <mergeCell ref="E248:F248"/>
    <mergeCell ref="E220:F220"/>
    <mergeCell ref="A222:A225"/>
    <mergeCell ref="E222:F222"/>
    <mergeCell ref="E224:F224"/>
    <mergeCell ref="A226:A229"/>
    <mergeCell ref="E226:F226"/>
    <mergeCell ref="E228:F228"/>
    <mergeCell ref="A242:A245"/>
    <mergeCell ref="E242:F242"/>
    <mergeCell ref="A234:A237"/>
    <mergeCell ref="E234:F234"/>
    <mergeCell ref="E244:F244"/>
    <mergeCell ref="A262:A265"/>
    <mergeCell ref="E262:F262"/>
    <mergeCell ref="E264:F264"/>
    <mergeCell ref="A266:A269"/>
    <mergeCell ref="E266:F266"/>
    <mergeCell ref="E268:F268"/>
    <mergeCell ref="A250:A253"/>
    <mergeCell ref="E250:F250"/>
    <mergeCell ref="E252:F252"/>
    <mergeCell ref="E258:F258"/>
    <mergeCell ref="E260:F260"/>
    <mergeCell ref="A254:A257"/>
    <mergeCell ref="E254:F254"/>
    <mergeCell ref="E256:F256"/>
    <mergeCell ref="A258:A261"/>
    <mergeCell ref="A270:A273"/>
    <mergeCell ref="E270:F270"/>
    <mergeCell ref="E272:F272"/>
    <mergeCell ref="A274:A277"/>
    <mergeCell ref="E274:F274"/>
    <mergeCell ref="E276:F276"/>
    <mergeCell ref="A282:A285"/>
    <mergeCell ref="E282:F282"/>
    <mergeCell ref="E284:F284"/>
    <mergeCell ref="A278:A281"/>
    <mergeCell ref="E278:F278"/>
    <mergeCell ref="E280:F280"/>
    <mergeCell ref="A330:A333"/>
    <mergeCell ref="E330:F330"/>
    <mergeCell ref="E332:F332"/>
    <mergeCell ref="E292:F292"/>
    <mergeCell ref="A294:A297"/>
    <mergeCell ref="E294:F294"/>
    <mergeCell ref="E296:F296"/>
    <mergeCell ref="A298:A301"/>
    <mergeCell ref="E298:F298"/>
    <mergeCell ref="E300:F300"/>
    <mergeCell ref="A326:A329"/>
    <mergeCell ref="E326:F326"/>
    <mergeCell ref="E328:F328"/>
    <mergeCell ref="A302:A305"/>
    <mergeCell ref="E302:F302"/>
    <mergeCell ref="A318:A321"/>
    <mergeCell ref="E318:F318"/>
    <mergeCell ref="E320:F320"/>
    <mergeCell ref="A322:A325"/>
    <mergeCell ref="E322:F322"/>
    <mergeCell ref="E324:F324"/>
    <mergeCell ref="E312:F312"/>
    <mergeCell ref="A314:A317"/>
    <mergeCell ref="E314:F314"/>
    <mergeCell ref="A366:A369"/>
    <mergeCell ref="E366:F366"/>
    <mergeCell ref="E368:F368"/>
    <mergeCell ref="A334:A337"/>
    <mergeCell ref="E334:F334"/>
    <mergeCell ref="E336:F336"/>
    <mergeCell ref="A338:A341"/>
    <mergeCell ref="E338:F338"/>
    <mergeCell ref="E352:F352"/>
    <mergeCell ref="E360:F360"/>
    <mergeCell ref="A362:A365"/>
    <mergeCell ref="E362:F362"/>
    <mergeCell ref="E364:F364"/>
    <mergeCell ref="E346:F346"/>
    <mergeCell ref="E348:F348"/>
    <mergeCell ref="A350:A353"/>
    <mergeCell ref="E350:F350"/>
    <mergeCell ref="A358:A361"/>
    <mergeCell ref="E358:F358"/>
    <mergeCell ref="A374:A377"/>
    <mergeCell ref="E374:F374"/>
    <mergeCell ref="E376:F376"/>
    <mergeCell ref="E340:F340"/>
    <mergeCell ref="A342:A345"/>
    <mergeCell ref="E342:F342"/>
    <mergeCell ref="E344:F344"/>
    <mergeCell ref="A346:A349"/>
    <mergeCell ref="G62:H62"/>
    <mergeCell ref="G63:I63"/>
    <mergeCell ref="G66:H66"/>
    <mergeCell ref="G67:I67"/>
    <mergeCell ref="G73:I73"/>
    <mergeCell ref="G77:I77"/>
    <mergeCell ref="G70:H70"/>
    <mergeCell ref="G71:I71"/>
    <mergeCell ref="A370:A373"/>
    <mergeCell ref="E370:F370"/>
    <mergeCell ref="E372:F372"/>
    <mergeCell ref="A354:A357"/>
    <mergeCell ref="E354:F354"/>
    <mergeCell ref="E356:F356"/>
    <mergeCell ref="G89:I89"/>
    <mergeCell ref="G76:I76"/>
    <mergeCell ref="E18:F18"/>
    <mergeCell ref="G42:H42"/>
    <mergeCell ref="G43:I43"/>
    <mergeCell ref="G46:H46"/>
    <mergeCell ref="G47:I47"/>
    <mergeCell ref="G50:H50"/>
    <mergeCell ref="G45:I45"/>
    <mergeCell ref="G31:I31"/>
    <mergeCell ref="G20:I20"/>
    <mergeCell ref="G24:I24"/>
    <mergeCell ref="G28:I28"/>
    <mergeCell ref="G29:I29"/>
    <mergeCell ref="G25:I25"/>
    <mergeCell ref="G37:I37"/>
    <mergeCell ref="G41:I41"/>
    <mergeCell ref="G32:I32"/>
    <mergeCell ref="G36:I36"/>
    <mergeCell ref="G40:I40"/>
    <mergeCell ref="G33:I33"/>
    <mergeCell ref="G21:I21"/>
    <mergeCell ref="G18:H18"/>
    <mergeCell ref="G19:I19"/>
    <mergeCell ref="G22:H22"/>
    <mergeCell ref="G23:I23"/>
    <mergeCell ref="A14:A17"/>
    <mergeCell ref="E14:F14"/>
    <mergeCell ref="E16:F16"/>
    <mergeCell ref="D11:F11"/>
    <mergeCell ref="B12:B13"/>
    <mergeCell ref="A6:A13"/>
    <mergeCell ref="B8:N8"/>
    <mergeCell ref="B6:J7"/>
    <mergeCell ref="K12:K13"/>
    <mergeCell ref="G16:I17"/>
    <mergeCell ref="G15:I15"/>
    <mergeCell ref="G14:I14"/>
    <mergeCell ref="L12:L13"/>
    <mergeCell ref="C12:C13"/>
    <mergeCell ref="D12:D13"/>
    <mergeCell ref="G12:I13"/>
    <mergeCell ref="L9:M11"/>
    <mergeCell ref="E12:F13"/>
    <mergeCell ref="G9:G11"/>
    <mergeCell ref="I9:I11"/>
    <mergeCell ref="K9:K11"/>
    <mergeCell ref="H9:H11"/>
    <mergeCell ref="J9:J11"/>
    <mergeCell ref="B10:F10"/>
    <mergeCell ref="G329:I329"/>
    <mergeCell ref="P2:S2"/>
    <mergeCell ref="P3:S3"/>
    <mergeCell ref="P4:S4"/>
    <mergeCell ref="J2:M4"/>
    <mergeCell ref="A5:M5"/>
    <mergeCell ref="A18:A21"/>
    <mergeCell ref="E20:F20"/>
    <mergeCell ref="G173:I173"/>
    <mergeCell ref="G177:I177"/>
    <mergeCell ref="G149:I149"/>
    <mergeCell ref="G153:I153"/>
    <mergeCell ref="G157:I157"/>
    <mergeCell ref="G148:I148"/>
    <mergeCell ref="M12:M13"/>
    <mergeCell ref="B9:F9"/>
    <mergeCell ref="G193:I193"/>
    <mergeCell ref="G196:I196"/>
    <mergeCell ref="G194:H194"/>
    <mergeCell ref="G195:I195"/>
    <mergeCell ref="G113:I113"/>
    <mergeCell ref="G117:I117"/>
    <mergeCell ref="G121:I121"/>
    <mergeCell ref="G125:I125"/>
    <mergeCell ref="J12:J13"/>
    <mergeCell ref="G129:I129"/>
    <mergeCell ref="G128:I128"/>
    <mergeCell ref="G126:H126"/>
    <mergeCell ref="G127:I127"/>
    <mergeCell ref="G199:I199"/>
    <mergeCell ref="G202:H202"/>
    <mergeCell ref="G203:I203"/>
    <mergeCell ref="G206:H206"/>
    <mergeCell ref="G197:I197"/>
    <mergeCell ref="G201:I201"/>
    <mergeCell ref="G205:I205"/>
    <mergeCell ref="G83:I83"/>
    <mergeCell ref="G109:I109"/>
    <mergeCell ref="G160:I160"/>
    <mergeCell ref="G164:I164"/>
    <mergeCell ref="G57:I57"/>
    <mergeCell ref="G61:I61"/>
    <mergeCell ref="G65:I65"/>
    <mergeCell ref="G69:I69"/>
    <mergeCell ref="G55:I55"/>
    <mergeCell ref="G58:H58"/>
    <mergeCell ref="G59:I59"/>
    <mergeCell ref="G130:H130"/>
    <mergeCell ref="G261:I261"/>
    <mergeCell ref="G264:I264"/>
    <mergeCell ref="G268:I268"/>
    <mergeCell ref="G249:I249"/>
    <mergeCell ref="G272:I272"/>
    <mergeCell ref="G276:I276"/>
    <mergeCell ref="G213:I213"/>
    <mergeCell ref="G200:I200"/>
    <mergeCell ref="G204:I204"/>
    <mergeCell ref="G208:I208"/>
    <mergeCell ref="G212:I212"/>
    <mergeCell ref="G227:I227"/>
    <mergeCell ref="G230:H230"/>
    <mergeCell ref="G217:I217"/>
    <mergeCell ref="G221:I221"/>
    <mergeCell ref="G225:I225"/>
    <mergeCell ref="G229:I229"/>
    <mergeCell ref="G220:I220"/>
    <mergeCell ref="G224:I224"/>
    <mergeCell ref="G228:I228"/>
    <mergeCell ref="G215:I215"/>
    <mergeCell ref="G218:H218"/>
    <mergeCell ref="G219:I219"/>
    <mergeCell ref="G222:H222"/>
    <mergeCell ref="G288:I288"/>
    <mergeCell ref="G292:I292"/>
    <mergeCell ref="G296:I296"/>
    <mergeCell ref="G289:I289"/>
    <mergeCell ref="G293:I293"/>
    <mergeCell ref="G278:H278"/>
    <mergeCell ref="G279:I279"/>
    <mergeCell ref="G282:H282"/>
    <mergeCell ref="G283:I283"/>
    <mergeCell ref="G286:H286"/>
    <mergeCell ref="G280:I280"/>
    <mergeCell ref="G284:I284"/>
    <mergeCell ref="G287:I287"/>
    <mergeCell ref="G290:H290"/>
    <mergeCell ref="G291:I291"/>
    <mergeCell ref="G294:H294"/>
    <mergeCell ref="G295:I295"/>
    <mergeCell ref="G285:I285"/>
    <mergeCell ref="G297:I297"/>
    <mergeCell ref="G300:I300"/>
    <mergeCell ref="G298:H298"/>
    <mergeCell ref="G299:I299"/>
    <mergeCell ref="G301:I301"/>
    <mergeCell ref="G306:H306"/>
    <mergeCell ref="G307:I307"/>
    <mergeCell ref="G310:H310"/>
    <mergeCell ref="G311:I311"/>
    <mergeCell ref="G305:I305"/>
    <mergeCell ref="G304:I304"/>
    <mergeCell ref="G302:H302"/>
    <mergeCell ref="G303:I303"/>
    <mergeCell ref="G322:H322"/>
    <mergeCell ref="G323:I323"/>
    <mergeCell ref="G328:I328"/>
    <mergeCell ref="G308:I308"/>
    <mergeCell ref="G316:I316"/>
    <mergeCell ref="G309:I309"/>
    <mergeCell ref="G313:I313"/>
    <mergeCell ref="G312:I312"/>
    <mergeCell ref="G314:H314"/>
    <mergeCell ref="G315:I315"/>
    <mergeCell ref="G320:I320"/>
    <mergeCell ref="G337:I337"/>
    <mergeCell ref="G317:I317"/>
    <mergeCell ref="G327:I327"/>
    <mergeCell ref="G330:H330"/>
    <mergeCell ref="G331:I331"/>
    <mergeCell ref="G326:H326"/>
    <mergeCell ref="G343:I343"/>
    <mergeCell ref="G346:H346"/>
    <mergeCell ref="G347:I347"/>
    <mergeCell ref="G340:I340"/>
    <mergeCell ref="G333:I333"/>
    <mergeCell ref="G341:I341"/>
    <mergeCell ref="G324:I324"/>
    <mergeCell ref="G321:I321"/>
    <mergeCell ref="G325:I325"/>
    <mergeCell ref="G338:H338"/>
    <mergeCell ref="G339:I339"/>
    <mergeCell ref="G342:H342"/>
    <mergeCell ref="G318:H318"/>
    <mergeCell ref="G334:H334"/>
    <mergeCell ref="G335:I335"/>
    <mergeCell ref="G332:I332"/>
    <mergeCell ref="G336:I336"/>
    <mergeCell ref="G319:I319"/>
    <mergeCell ref="G399:I399"/>
    <mergeCell ref="G385:I385"/>
    <mergeCell ref="G389:I389"/>
    <mergeCell ref="G345:I345"/>
    <mergeCell ref="G349:I349"/>
    <mergeCell ref="G344:I344"/>
    <mergeCell ref="G348:I348"/>
    <mergeCell ref="G352:I352"/>
    <mergeCell ref="G350:H350"/>
    <mergeCell ref="G351:I351"/>
    <mergeCell ref="G387:I387"/>
    <mergeCell ref="G390:H390"/>
    <mergeCell ref="G391:I391"/>
    <mergeCell ref="G394:H394"/>
    <mergeCell ref="G395:I395"/>
    <mergeCell ref="G398:H398"/>
    <mergeCell ref="G393:I393"/>
    <mergeCell ref="G397:I397"/>
    <mergeCell ref="G362:H362"/>
    <mergeCell ref="G363:I363"/>
    <mergeCell ref="G368:I368"/>
    <mergeCell ref="G372:I372"/>
    <mergeCell ref="G353:I353"/>
    <mergeCell ref="G386:H386"/>
    <mergeCell ref="G354:H354"/>
    <mergeCell ref="G355:I355"/>
    <mergeCell ref="G367:I367"/>
    <mergeCell ref="G369:I369"/>
    <mergeCell ref="G373:I373"/>
    <mergeCell ref="G377:I377"/>
    <mergeCell ref="G366:H366"/>
    <mergeCell ref="G357:I357"/>
    <mergeCell ref="G361:I361"/>
    <mergeCell ref="G365:I365"/>
    <mergeCell ref="G356:I356"/>
    <mergeCell ref="G360:I360"/>
    <mergeCell ref="G364:I364"/>
    <mergeCell ref="G381:I381"/>
    <mergeCell ref="G358:H358"/>
    <mergeCell ref="G359:I359"/>
    <mergeCell ref="G68:I68"/>
    <mergeCell ref="G72:I72"/>
    <mergeCell ref="G80:I80"/>
    <mergeCell ref="G84:I84"/>
    <mergeCell ref="G88:I88"/>
    <mergeCell ref="G74:H74"/>
    <mergeCell ref="G75:I75"/>
    <mergeCell ref="G78:H78"/>
    <mergeCell ref="G79:I79"/>
    <mergeCell ref="G82:H82"/>
    <mergeCell ref="G275:I275"/>
    <mergeCell ref="G233:I233"/>
    <mergeCell ref="G237:I237"/>
    <mergeCell ref="G190:H190"/>
    <mergeCell ref="G191:I191"/>
    <mergeCell ref="G185:I185"/>
    <mergeCell ref="G189:I189"/>
    <mergeCell ref="G181:I181"/>
    <mergeCell ref="G175:I175"/>
    <mergeCell ref="G178:H178"/>
    <mergeCell ref="G247:I247"/>
    <mergeCell ref="G162:H162"/>
    <mergeCell ref="G163:I163"/>
    <mergeCell ref="G166:H166"/>
    <mergeCell ref="G167:I167"/>
    <mergeCell ref="G159:I159"/>
    <mergeCell ref="G147:I147"/>
    <mergeCell ref="G150:H150"/>
    <mergeCell ref="G107:I107"/>
    <mergeCell ref="G97:I97"/>
    <mergeCell ref="G101:I101"/>
    <mergeCell ref="G105:I105"/>
    <mergeCell ref="G103:I103"/>
    <mergeCell ref="G106:H106"/>
    <mergeCell ref="G154:H154"/>
    <mergeCell ref="G155:I155"/>
    <mergeCell ref="G152:I152"/>
    <mergeCell ref="G158:H158"/>
    <mergeCell ref="G131:I131"/>
    <mergeCell ref="G122:H122"/>
    <mergeCell ref="G123:I123"/>
    <mergeCell ref="G136:I136"/>
    <mergeCell ref="G140:I140"/>
    <mergeCell ref="G124:I124"/>
    <mergeCell ref="G144:I144"/>
    <mergeCell ref="G274:H274"/>
    <mergeCell ref="G179:I179"/>
    <mergeCell ref="G245:I245"/>
    <mergeCell ref="G183:I183"/>
    <mergeCell ref="G186:H186"/>
    <mergeCell ref="G187:I187"/>
    <mergeCell ref="G214:H214"/>
    <mergeCell ref="G232:I232"/>
    <mergeCell ref="G231:I231"/>
    <mergeCell ref="G192:I192"/>
    <mergeCell ref="G244:I244"/>
    <mergeCell ref="G248:I248"/>
    <mergeCell ref="G234:H234"/>
    <mergeCell ref="G235:I235"/>
    <mergeCell ref="G238:H238"/>
    <mergeCell ref="G239:I239"/>
    <mergeCell ref="G242:H242"/>
    <mergeCell ref="G243:I243"/>
    <mergeCell ref="G246:H246"/>
    <mergeCell ref="G236:I236"/>
    <mergeCell ref="G240:I240"/>
    <mergeCell ref="G241:I241"/>
    <mergeCell ref="G253:I253"/>
    <mergeCell ref="G252:I252"/>
    <mergeCell ref="G151:I151"/>
    <mergeCell ref="G156:I156"/>
    <mergeCell ref="G137:I137"/>
    <mergeCell ref="G141:I141"/>
    <mergeCell ref="G161:I161"/>
    <mergeCell ref="G273:I273"/>
    <mergeCell ref="G277:I277"/>
    <mergeCell ref="G281:I281"/>
    <mergeCell ref="G259:I259"/>
    <mergeCell ref="G262:H262"/>
    <mergeCell ref="G263:I263"/>
    <mergeCell ref="G266:H266"/>
    <mergeCell ref="G267:I267"/>
    <mergeCell ref="G146:H146"/>
    <mergeCell ref="G180:I180"/>
    <mergeCell ref="G184:I184"/>
    <mergeCell ref="G188:I188"/>
    <mergeCell ref="G182:H182"/>
    <mergeCell ref="G270:H270"/>
    <mergeCell ref="G265:I265"/>
    <mergeCell ref="G269:I269"/>
    <mergeCell ref="G256:I256"/>
    <mergeCell ref="G260:I260"/>
    <mergeCell ref="G271:I271"/>
    <mergeCell ref="G38:H38"/>
    <mergeCell ref="G39:I39"/>
    <mergeCell ref="G102:H102"/>
    <mergeCell ref="G52:I52"/>
    <mergeCell ref="G56:I56"/>
    <mergeCell ref="G108:I108"/>
    <mergeCell ref="G112:I112"/>
    <mergeCell ref="G90:H90"/>
    <mergeCell ref="G91:I91"/>
    <mergeCell ref="G94:H94"/>
    <mergeCell ref="G95:I95"/>
    <mergeCell ref="G98:H98"/>
    <mergeCell ref="G99:I99"/>
    <mergeCell ref="G100:I100"/>
    <mergeCell ref="G104:I104"/>
    <mergeCell ref="G60:I60"/>
    <mergeCell ref="G64:I64"/>
    <mergeCell ref="G51:I51"/>
    <mergeCell ref="G54:H54"/>
    <mergeCell ref="G93:I93"/>
    <mergeCell ref="G86:H86"/>
    <mergeCell ref="G87:I87"/>
    <mergeCell ref="G92:I92"/>
    <mergeCell ref="G96:I96"/>
    <mergeCell ref="G174:H174"/>
    <mergeCell ref="G254:H254"/>
    <mergeCell ref="G255:I255"/>
    <mergeCell ref="G258:H258"/>
    <mergeCell ref="G172:I172"/>
    <mergeCell ref="G176:I176"/>
    <mergeCell ref="G170:H170"/>
    <mergeCell ref="G171:I171"/>
    <mergeCell ref="G165:I165"/>
    <mergeCell ref="G169:I169"/>
    <mergeCell ref="G168:I168"/>
    <mergeCell ref="G250:H250"/>
    <mergeCell ref="G251:I251"/>
    <mergeCell ref="G257:I257"/>
    <mergeCell ref="G198:H198"/>
    <mergeCell ref="G223:I223"/>
    <mergeCell ref="G226:H226"/>
    <mergeCell ref="G216:I216"/>
    <mergeCell ref="G211:I211"/>
    <mergeCell ref="G207:I207"/>
    <mergeCell ref="G210:H210"/>
    <mergeCell ref="G209:I209"/>
    <mergeCell ref="G408:I408"/>
    <mergeCell ref="G405:I405"/>
    <mergeCell ref="G409:I409"/>
    <mergeCell ref="G370:H370"/>
    <mergeCell ref="G371:I371"/>
    <mergeCell ref="G374:H374"/>
    <mergeCell ref="G375:I375"/>
    <mergeCell ref="G378:H378"/>
    <mergeCell ref="G379:I379"/>
    <mergeCell ref="G382:H382"/>
    <mergeCell ref="G402:H402"/>
    <mergeCell ref="G403:I403"/>
    <mergeCell ref="G406:H406"/>
    <mergeCell ref="G407:I407"/>
    <mergeCell ref="G404:I404"/>
    <mergeCell ref="G376:I376"/>
    <mergeCell ref="G380:I380"/>
    <mergeCell ref="G401:I401"/>
    <mergeCell ref="G388:I388"/>
    <mergeCell ref="G384:I384"/>
    <mergeCell ref="G383:I383"/>
    <mergeCell ref="G392:I392"/>
    <mergeCell ref="G396:I396"/>
    <mergeCell ref="G400:I400"/>
    <mergeCell ref="A410:A413"/>
    <mergeCell ref="E410:F410"/>
    <mergeCell ref="G410:H410"/>
    <mergeCell ref="G411:I411"/>
    <mergeCell ref="E412:F412"/>
    <mergeCell ref="G412:I412"/>
    <mergeCell ref="G413:I413"/>
    <mergeCell ref="A534:A537"/>
    <mergeCell ref="E534:F534"/>
    <mergeCell ref="G534:H534"/>
    <mergeCell ref="G535:I535"/>
    <mergeCell ref="E536:F536"/>
    <mergeCell ref="G536:I536"/>
    <mergeCell ref="G537:I537"/>
    <mergeCell ref="A530:A533"/>
    <mergeCell ref="E530:F530"/>
    <mergeCell ref="G530:H530"/>
    <mergeCell ref="G531:I531"/>
    <mergeCell ref="E532:F532"/>
    <mergeCell ref="G532:I532"/>
    <mergeCell ref="G533:I533"/>
    <mergeCell ref="A414:A417"/>
    <mergeCell ref="E414:F414"/>
    <mergeCell ref="G414:H414"/>
    <mergeCell ref="G551:I551"/>
    <mergeCell ref="E552:F552"/>
    <mergeCell ref="G552:I552"/>
    <mergeCell ref="G553:I553"/>
    <mergeCell ref="A538:A541"/>
    <mergeCell ref="E538:F538"/>
    <mergeCell ref="G538:H538"/>
    <mergeCell ref="G539:I539"/>
    <mergeCell ref="E540:F540"/>
    <mergeCell ref="G540:I540"/>
    <mergeCell ref="G541:I541"/>
    <mergeCell ref="A542:A545"/>
    <mergeCell ref="E542:F542"/>
    <mergeCell ref="G542:H542"/>
    <mergeCell ref="G543:I543"/>
    <mergeCell ref="E544:F544"/>
    <mergeCell ref="G544:I544"/>
    <mergeCell ref="G545:I545"/>
    <mergeCell ref="A558:A561"/>
    <mergeCell ref="E558:F558"/>
    <mergeCell ref="G558:H558"/>
    <mergeCell ref="G559:I559"/>
    <mergeCell ref="E560:F560"/>
    <mergeCell ref="G560:I560"/>
    <mergeCell ref="G561:I561"/>
    <mergeCell ref="A554:A557"/>
    <mergeCell ref="A546:A549"/>
    <mergeCell ref="E546:F546"/>
    <mergeCell ref="G546:H546"/>
    <mergeCell ref="G547:I547"/>
    <mergeCell ref="E548:F548"/>
    <mergeCell ref="G548:I548"/>
    <mergeCell ref="G549:I549"/>
    <mergeCell ref="A550:A553"/>
    <mergeCell ref="E550:F550"/>
    <mergeCell ref="E554:F554"/>
    <mergeCell ref="G554:H554"/>
    <mergeCell ref="G555:I555"/>
    <mergeCell ref="E556:F556"/>
    <mergeCell ref="G556:I556"/>
    <mergeCell ref="G557:I557"/>
    <mergeCell ref="G550:H550"/>
  </mergeCells>
  <dataValidations count="32">
    <dataValidation allowBlank="1" showInputMessage="1" showErrorMessage="1" promptTitle="Indicate Negative Report" prompt="Mark an X in this box if you are submitting a negative report for this reporting period." sqref="K9:K11" xr:uid="{00000000-0002-0000-0200-00001F000000}"/>
    <dataValidation allowBlank="1" showInputMessage="1" showErrorMessage="1" promptTitle="Input Reporting Period" prompt="Mark an X in this box if you are reporting for the period April 1st-September 30th." sqref="I9:I11" xr:uid="{00000000-0002-0000-0200-00001E000000}"/>
    <dataValidation allowBlank="1" showInputMessage="1" showErrorMessage="1" promptTitle="Indicate Reporting Period" prompt="Mark an X in this box if you are reporting for the period October 1st-March 31st." sqref="G9:G11" xr:uid="{00000000-0002-0000-0200-00001D000000}"/>
    <dataValidation allowBlank="1" showInputMessage="1" showErrorMessage="1" promptTitle="Next Traveler Name " prompt="List traveler's first and last name here." sqref="B27 B31 B35 B39 B43 B47 B51 B55 B59 B63 B67 B71 B75 B79 B83 B87 B91 B95 B99 B103 B107 B111 B115 B119 B123 B127 B131 B135 B139 B143 B147 B151 B155 B159 B163 B167 B171 B175 B179 B187 B191 B195 B199 B435 B207 B211 B215 B219 B223 B203 B231 B235 B239 B243 B247 B251 B255 B259 B439 B267 B271 B275 B279 B283 B287 B551 B291 B299 B303 B307 B311 B295 B319 B323 B327 B331 B335 B339 B343 B347 B351 B355 B315 B363 B367 B371 B375 B379 B383 B387 B391 B395 B399 B415 B407 B19 B23 B359 B527 B419 B423 B263 B411 B523 B403 B443 B447 B451 B455 B459 B463 B467 B471 B475 B479 B483 B487 B491 B495 B499 B503 B507 B511 B515 B519 B427 B431 B535 B531 B543 B539 B227 B547 B183 B555 B559" xr:uid="{00000000-0002-0000-0200-00001C000000}"/>
    <dataValidation allowBlank="1" showInputMessage="1" showErrorMessage="1" promptTitle="Benefit #3- Payment in-kind" prompt="If there is a benefit #3 and it was paid in-kind, mark this box with an  x._x000a_" sqref="L17 L21 L25 L29 L33 L37 L41 L45 L49 L53 L57 L61 L65 L69 L73 L77 L81 L85 L89 L93 L97 L101 L105 L109 L113 L117 L121 L125 L129 L133 L137 L141 L145 L149 L153 L157 L161 L165 L169 L173 L553 L181 L189 L193 L197 L201 L185 L209 L213 L217 L221 L225 L437 L233 L237 L241 L245 L249 L253 L257 L261 L441 L269 L273 L277 L281 L285 L289 L293 L297 L301 L305 L309 L313 L317 L321 L325 L329 L333 L337 L341 L345 L349 L353 L357 L409 L365 L369 L373 L377 L381 L385 L389 L393 L397 L401 L417 L361 L529 L421 L425 L265 L413 L525 L405 L445 L449 L453 L457 L461 L465 L469 L473 L477 L481 L485 L489 L493 L497 L501 L505 L509 L513 L517 L521 L429 L433 L537 L533 L545 L541 L229 L549 L557 L561" xr:uid="{00000000-0002-0000-0200-00001B000000}"/>
    <dataValidation allowBlank="1" showInputMessage="1" showErrorMessage="1" promptTitle="Benefit #2- Payment in-kind" prompt="If there is a benefit #2 and it was paid in-kind, mark this box with an  x._x000a_" sqref="L16 L20 L24 L28 L32 L36 L40 L44 L48 L52 L56 L60 L64 L68 L72 L76 L80 L84 L88 L92 L96 L100 L104 L108 L112 L116 L120 L124 L128 L132 L136 L140 L144 L148 L152 L156 L160 L164 L168 L172 L552 L180 L188 L192 L196 L200 L184 L208 L212 L216 L220 L224 L436 L232 L236 L240 L244 L248 L252 L256 L260 L440 L268 L272 L276 L280 L284 L288 L292 L296 L300 L304 L308 L312 L316 L320 L324 L328 L332 L336 L340 L344 L348 L352 L356 L177 L364 L368 L372 L376 L380 L384 L388 L392 L556 L400 L416 L408 L360 L528 L420 L424 L264 L412 L524 L404 L444 L448 L452 L456 L460 L464 L468 L472 L476 L480 L484 L488 L492 L496 L500 L504 L508 L512 L516 L520 L428 L432 L536 L532 L544 L540 L228 L548 L205 L396 L560" xr:uid="{00000000-0002-0000-0200-00001A000000}"/>
    <dataValidation allowBlank="1" showInputMessage="1" showErrorMessage="1" promptTitle="Benefit #1- Payment in-kind" prompt="If there is a benefit #1 and it was paid in-kind, mark this box with an  x._x000a_" sqref="L14:L15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6 L178:L179 L186:L187 L190:L191 L194:L195 L198:L199 L202:L204 L206:L207 L210:L211 L214:L215 L218:L219 L222:L223 L434:L435 L230:L231 L234:L235 L238:L239 L242:L243 L246:L247 L250:L251 L254:L255 L258:L259 L438:L439 L266:L267 L270:L271 L274:L275 L278:L279 L282:L283 L286:L287 L290:L291 L294:L295 L298:L299 L302:L303 L306:L307 L310:L311 L314:L315 L318:L319 L322:L323 L326:L327 L330:L331 L334:L335 L338:L339 L342:L343 L346:L347 L350:L351 L354:L355 L550:L551 L362:L363 L366:L367 L370:L371 L374:L375 L378:L379 L382:L383 L386:L387 L390:L391 L394:L395 L398:L399 L426:L427 L406:L407 L18:L19 L22:L23 L358:L359 L526:L527 L418:L419 L422:L423 L262:L263 L414:L415 L522:L523 L402:L403 L442:L443 L446:L447 L450:L451 L454:L455 L458:L459 L430:L431 L466:L467 L470:L471 L474:L475 L478:L479 L482:L483 L486:L487 L490:L491 L494:L495 L498:L499 L502:L503 L506:L507 L462:L463 L514:L515 L518:L519 L410:L411 L510:L511 L534:L535 L530:L531 L542:L543 L538:L539 L226:L227 L546:L547 L182:L183 L554:L555 L558:L559" xr:uid="{00000000-0002-0000-0200-000019000000}"/>
    <dataValidation allowBlank="1" showInputMessage="1" showErrorMessage="1" promptTitle="Benefit #3--Payment by Check" prompt="If there is a benefit #3 and it was paid by check, mark an x in this cell._x000a_" sqref="K17 K21 K25 K29 K33 K37 K41 K45 K49 K53 K57 K61 K65 K69 K73 K77 K81 K85 K89 K93 K97 K101 K105 K109 K113 K117 K121 K125 K129 K133 K137 K141 K145 K149 K153 K157 K161 K165 K169 K173 K553 K181 K189 K193 K197 K201 K185 K209 K213 K217 K221 K225 K437 K233 K237 K241 K245 K249 K253 K257 K261 K441 K269 K273 K277 K281 K285 K289 K293 K297 K301 K305 K309 K313 K317 K321 K325 K329 K333 K337 K341 K345 K349 K353 K357 K409 K365 K369 K373 K377 K381 K385 K389 K393 K397 K401 K417 K361 K529 K421 K425 K265 K413 K525 K405 K445 K449 K453 K457 K461 K465 K469 K473 K477 K481 K485 K489 K493 K497 K501 K505 K509 K513 K517 K521 K429 K433 K537 K533 K545 K541 K229 K549 K557 K561" xr:uid="{00000000-0002-0000-0200-000018000000}"/>
    <dataValidation allowBlank="1" showInputMessage="1" showErrorMessage="1" promptTitle="Benefit #2--Payment by Check" prompt="If there is a benefit #2 and it was paid by check, mark an x in this cell._x000a_" sqref="K16 K20 K24 K28 K32 K36 K40 K44 K48 K52 K56 K60 K64 K68 K72 K76 K80 K84 K88 K92 K96 K100 K104 K108 K112 K116 K120 K124 K128 K132 K136 K140 K144 K148 K152 K156 K160 K164 K168 K172 K552 K180 K188 K192 K196 K200 K184 K208 K212 K216 K220 K224 K436 K232 K236 K240 K244 K248 K252 K256 K260 K440 K268 K272 K276 K280 K284 K288 K292 K296 K300 K304 K308 K312 K316 K320 K324 K328 K332 K336 K340 K344 K348 K352 K356 K177 K364 K368 K372 K376 K380 K384 K388 K392 K396 K400 K416 K408 K360 K528 K420 K424 K264 K412 K524 K404 K444 K448 K452 K456 K460 K464 K468 K472 K476 K480 K484 K488 K492 K496 K500 K504 K508 K512 K516 K520 K428 K432 K536 K532 K544 K540 K228 K548 K205 K556 K560" xr:uid="{00000000-0002-0000-0200-000017000000}"/>
    <dataValidation allowBlank="1" showInputMessage="1" showErrorMessage="1" promptTitle="Benefit #1--Payment by Check" prompt="If there is a benefit #1 and it was paid by check, mark an x in this cell._x000a_" sqref="K14:K15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6 K178:K179 K186:K187 K190:K191 K194:K195 K198:K199 K202:K204 K206:K207 K210:K211 K214:K215 K218:K219 K222:K223 K434:K435 K230:K231 K234:K235 K238:K239 K242:K243 K246:K247 K250:K251 K254:K255 K258:K259 K438:K439 K266:K267 K270:K271 K274:K275 K278:K279 K282:K283 K286:K287 K290:K291 K294:K295 K298:K299 K302:K303 K306:K307 K310:K311 K314:K315 K318:K319 K322:K323 K326:K327 K330:K331 K334:K335 K338:K339 K342:K343 K346:K347 K350:K351 K354:K355 K550:K551 K362:K363 K366:K367 K370:K371 K374:K375 K378:K379 K382:K383 K386:K387 K390:K391 K394:K395 K398:K399 K426:K427 K406:K407 K18:K19 K22:K23 K358:K359 K526:K527 K418:K419 K422:K423 K262:K263 K414:K415 K522:K523 K402:K403 K442:K443 K446:K447 K450:K451 K454:K455 K458:K459 K430:K431 K466:K467 K470:K471 K474:K475 K478:K479 K482:K483 K486:K487 K490:K491 K494:K495 K498:K499 K502:K503 K506:K507 K462:K463 K514:K515 K518:K519 K410:K411 K510:K511 K534:K535 K530:K531 K542:K543 K538:K539 K226:K227 K546:K547 K182:K183 K554:K555 K558:K559" xr:uid="{00000000-0002-0000-0200-000016000000}"/>
    <dataValidation allowBlank="1" showInputMessage="1" showErrorMessage="1" promptTitle="Benefit #3 Description" prompt="Benefit #3 description is listed here" sqref="J17 J21 J25 J29 J33 J37 J41 J45 J49 J53 J57 J61 J65 J69 J73 J77 J81 J85 J89 J93 J97 J101 J105 J109 J113 J117 J121 J125 J129 J133 J137 J141 J145 J149 J153 J157 J161 J165 J169 J173 J553 J181 J189 J193 J197 J201 J185 J209 J213 J217 J221 J225 J437 J233 J237 J241 J245 J249 J253 J257 J261 J441 J269 J273 J277 J281 J285 J289 J293 J297 J301 J305 J309 J313 J317 J321 J325 J329 J333 J337 J341 J345 J349 J353 J357 J409 J365 J369 J373 J377 J381 J385 J389 J393 J397 J401 J417 J361 J529 J421 J425 J265 J413 J525 J405 J445 J449 J453 J457 J461 J465 J469 J473 J477 J481 J485 J489 J493 J497 J501 J505 J509 J513 J517 J521 J429 J433 J537 J533 J545 J541 J229 J549 J557 J561" xr:uid="{00000000-0002-0000-0200-000015000000}"/>
    <dataValidation allowBlank="1" showInputMessage="1" showErrorMessage="1" promptTitle="Benefit #3 Total Amount" prompt="The total amount of Benefit #3 is entered here." sqref="M17 M21 M25 M29 M33 M37 M41 M45 M49 M53 M57 M61 M65 M69 M73 M77 M81 M85 M89 M93 M97 M101 M105 M109 M113 M117 M121 M125 M129 M133 M137 M141 M145 M149 M153 M157 M161 M165 M169 M173 M553 M181 M189 M193 M197 M201 M185 M209 M213 M217 M221 M225 M437 M233 M237 M241 M245 M249 M253 M257 M261 M441 M269 M273 M277 M281 M285 M289 M293 M297 M301 M305 M309 M313 M317 M321 M325 M329 M333 M337 M341 M345 M349 M353 M357 M409 M365 M369 M373 M377 M381 M385 M389 M393 M397 M401 M417 M361 M529 M421 M425 M265 M413 M525 M405 M445 M449 M453 M457 M461 M465 M469 M473 M477 M481 M485 M489 M493 M497 M501 M505 M509 M513 M517 M521 M429 M433 M537 M533 M545 M541 M229 M549 M557 M561" xr:uid="{00000000-0002-0000-0200-000014000000}"/>
    <dataValidation allowBlank="1" showInputMessage="1" showErrorMessage="1" promptTitle="Benefit #2 Total Amount" prompt="The total amount of Benefit #2 is entered here." sqref="M16 M20 M24 M28 M32 M36 M40 M44 M48 M52 M56 M60 M64 M68 M72 M76 M80 M84 M88 M92 M96 M100 M104 M108 M112 M116 M120 M124 M128 M132 M136 M140 M144 M148 M152 M156 M160 M164 M168 M172 M552 M180 M188 M192 M196 M200 M184 M208 M212 M216 M220 M224 M436 M232 M236 M240 M244 M248 M252 M256 M260 M440 M268 M272 M276 M280 M284 M292 M296 M300 M304 M308 M312 M316 M320 M324 M328 M332 M336 M340 M344 M348 M352 M356 M177 M364 M368 M372 M376 M380 M384 M388 M392 M556 M400 M416 M408 M360 M528 M420 M424 M264 M412 M524 M404 M444 M448 M452 M456 M460 M464 M468 M472 M476 M480 M484 M488 M492 M496 M500 M504 M508 M512 M516 M520 M428 M432 M536 M532 M544 M540 M228 M548 M205 M560" xr:uid="{00000000-0002-0000-0200-000013000000}"/>
    <dataValidation allowBlank="1" showInputMessage="1" showErrorMessage="1" promptTitle="Benefit #2 Description" prompt="Benefit #2 description is listed here" sqref="J16 J20 J24 J28 J32 J36 J40 J44 J48 J52 J56 J60 J64 J68 J72 J76 J80 J84 J88 J92 J96 J100 J104 J108 J112 J116 J120 J124 J128 J132 J136 J140 J144 J148 J152 J156 J160 J164 J168 J172 J552 J180 J188 J192 J196 J200 J184 J208 J212 J216 J220 J224 J436 J232 J236 J240 J244 J248 J252 J256 J260 J440 J268 J272 J276 J280 J284 J288 J292 J296 J300 J304 J308 J312 J316 J320 J324 J328 J332 J336 J340 J344 J348 J352 J356 J177 J364 J368 J372 J376 J380 J384 J388 J392 J396 J400 J416 J408 J360 J528 J420 J424 J264 J412 J524 J404 J444 J448 J452 J456 J460 J464 J468 J472 J476 J480 J484 J488 J492 J496 J500 J504 J508 J512 J516 J520 J428 J432 J536 J532 J544 J540 J228 J548 J205 J556 J560" xr:uid="{00000000-0002-0000-0200-000012000000}"/>
    <dataValidation allowBlank="1" showInputMessage="1" showErrorMessage="1" promptTitle="Benefit #1 Total Amount" prompt="The total amount of Benefit #1 is entered here." sqref="M14:M15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6 M178:M179 M186:M187 M190:M191 M194:M195 M198:M199 M202:M204 M206:M207 M210:M211 M214:M215 M218:M219 M222:M223 M434:M435 M230:M231 M234:M235 M238:M239 M242:M243 M246:M247 M250:M251 M254:M255 M258:M259 M438:M439 M266:M267 M270:M271 M274:M275 M278:M279 M282:M283 M290:M291 M294:M295 M298:M299 M302:M303 M306:M307 M310:M311 M314:M315 M318:M319 M322:M323 M326:M327 M330:M331 M334:M335 M338:M339 M342:M343 M346:M347 M350:M351 M354:M355 M550:M551 M362:M363 M366:M367 M370:M371 M374:M375 M378:M379 M382:M383 M386:M387 M390:M391 M286:M287 M398:M399 M426:M427 M402:M403 M18:M19 M22:M23 M358:M359 M526:M527 M418:M419 M422:M423 M262:M263 M414:M415 M522:M523 M406:M407 M442:M443 M446:M447 M450:M451 M454:M455 M458:M459 M430:M431 M466:M467 M470:M471 M474:M475 M478:M479 M482:M483 M486:M487 M490:M491 M494:M495 M498:M499 M502:M503 M506:M507 M462:M463 M514:M515 M518:M519 M410:M411 M510:M511 M534:M535 M530:M531 M542:M543 M538:M539 M226:M227 M546:M547 M182:M183 M554:M555 M394:M396 M558:M559" xr:uid="{00000000-0002-0000-0200-000011000000}"/>
    <dataValidation allowBlank="1" showInputMessage="1" showErrorMessage="1" promptTitle="Benefit#1 Description" prompt="Benefit Description for Entry #1 is listed here." sqref="J14:J15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6 J178:J179 J186:J187 J190:J191 J194:J195 J198:J199 J202:J204 J206:J207 J210:J211 J214:J215 J218:J219 J222:J223 J434:J435 J230:J231 J234:J235 J238:J239 J242:J243 J246:J247 J250:J251 J254:J255 J258:J259 J438:J439 J266:J267 J270:J271 J274:J275 J278:J279 J282:J283 J286:J287 J290:J291 J294:J295 J298:J299 J302:J303 J306:J307 J310:J311 J314:J315 J318:J319 J322:J323 J326:J327 J330:J331 J334:J335 J338:J339 J342:J343 J346:J347 J350:J351 J354:J355 J550:J551 J362:J363 J366:J367 J370:J371 J374:J375 J378:J379 J382:J383 J386:J387 J390:J391 J394:J395 J398:J399 J426:J427 J406:J407 J18:J19 J22:J23 J358:J359 J526:J527 J418:J419 J422:J423 J262:J263 J414:J415 J522:J523 J402:J403 J442:J443 J446:J447 J450:J451 J454:J455 J458:J459 J430:J431 J466:J467 J470:J471 J474:J475 J478:J479 J482:J483 J486:J487 J490:J491 J494:J495 J498:J499 J502:J503 J506:J507 J462:J463 J514:J515 J518:J519 J410:J411 J510:J511 J534:J535 J530:J531 J542:J543 J538:J539 J226:J227 J546:J547 J182:J183 J554:J555 J558:J559" xr:uid="{00000000-0002-0000-0200-000010000000}"/>
    <dataValidation allowBlank="1" showInputMessage="1" showErrorMessage="1" promptTitle="Travel Date(s)" prompt="List the dates of travel here expressed in the format MM/DD/YYYY-MM/DD/YYYY." sqref="F17 F21 F25 F29 F33 F37 F41 F45 F49 F53 F57 F61 F65 F69 F73 F77 F81 F85 F89 F93 F97 F101 F105 F109 F113 F117 F121 F125 F129 F133 F137 F141 F145 F149 F153 F157 F161 F165 F169 F173 F177 F181 F189 F193 F197 F201 F205 F209 F213 F217 F221 F225 F433 F233 F237 F241 F245 F249 F253 F257 F261 F441 F269 F273 F277 F281 F285 F289 F293 F297 F301 F305 F309 F313 F317 F321 F325 F329 F333 F337 F341 F345 F349 F353 F357 F553 F361 F369 F373 F377 F381 F365 F389 F393 F397 F401 F417 F409 F385 F529 F421 F425 F265 F413 F525 F405 F445 F449 F453 F437 F461 F457 F469 F473 F477 F465 F485 F489 F481 F497 F501 F505 F509 F513 F517 F521 F429 F493 F537 F533 F545 F541 F229 F549 F185 F557 F561" xr:uid="{00000000-0002-0000-0200-00000F000000}"/>
    <dataValidation type="date" allowBlank="1" showInputMessage="1" showErrorMessage="1" errorTitle="Data Entry Error" error="Please enter date using MM/DD/YYYY" promptTitle="Event Ending Date" prompt="List Event ending date here using the format MM/DD/YYYY." sqref="D17 D21 D25 D29 D33 D37 D41 D45 D49 D53 D57 D61 D65 D69 D73 D77 D81 D85 D89 D93 D97 D101 D105 D109 D113 D117 D121 D125 D129 D133 D137 D141 D145 D149 D153 D157 D161 D165 D169 D173 D177 D181 D529 D189 D193 D197 D201 D205 D209 D213 D217 D221 D225 D433 D233 D237 D241 D245 D249 D253 D257 D261 D441 D269 D273 D277 D281 D285 D289 D293 D297 D301 D305 D309 D313 D317 D321 D325 D329 D333 D337 D341 D345 D349 D353 D357 D553 D361 D369 D373 D377 D381 D365 D389 D393 D397 D401 D417 D409 D385 D525 D421 D425 D265 D413 D405 D445 D449 D453 D437 D461 D457 D469 D473 D477 D465 D485 D489 D481 D493 D501 D505 D509 D513 D517 D521 D429 D497 D537 D533 D545 D541 D229 D549 D185 D557 D561" xr:uid="{00000000-0002-0000-0200-00000E000000}">
      <formula1>40179</formula1>
      <formula2>73051</formula2>
    </dataValidation>
    <dataValidation allowBlank="1" showInputMessage="1" showErrorMessage="1" promptTitle="Event Sponsor" prompt="List the event sponsor here." sqref="C17 C21 C25 C29 C33 C37 C41 C45 C49 C53 C57 C61 C65 C69 C73 C77 C81 C85 C89 C93 C97 C101 C105 C109 C113 C117 C121 C125 C129 C133 C137 C141 C145 C149 C153 C157 C161 C165 C169 C173 C177 C181 C493 C189 C193 C197 C201 C205 C209 C213 C217 C221 C225 C265 C233 C237 C241 C245 C249 C253 C257 C261 C441 C269 C273 C277 C281 C285 C289 C293 C297 C301 C305 C309 C313 C317 C321 C325 C329 C333 C337 C341 C345 C349 C353 C357 C553 C361 C369 C373 C377 C381 C365 C389 C393 C397 C401 C417 C409 C385 C525 C421 C425 C429 C413 C405 C445 C449 C453 C437 C461 C457 C469 C473 C477 C465 C485 C489 C481 C529 C501 C505 C497 C509 C517 C513 C433 C521 C537 C533 C545 C541 C229 C549 C185 C557 C561" xr:uid="{00000000-0002-0000-0200-00000D000000}"/>
    <dataValidation allowBlank="1" showInputMessage="1" showErrorMessage="1" promptTitle="Traveler Title" prompt="List traveler's title here." sqref="B17 B21 B25 B29 B33 B37 B41 B45 B49 B53 B57 B61 B65 B69 B73 B77 B81 B85 B89 B93 B97 B101 B105 B109 B113 B117 B121 B125 B129 B133 B137 B141 B145 B149 B153 B157 B161 B165 B169 B173 B177 B181 B189 B193 B197 B201 B437 B209 B213 B217 B221 B225 B205 B233 B237 B241 B245 B249 B253 B257 B261 B441 B269 B273 B277 B281 B285 B289 B553 B293 B301 B305 B309 B313 B297 B321 B325 B329 B333 B337 B341 B345 B349 B353 B357 B317 B365 B369 B373 B377 B381 B385 B389 B393 B397 B401 B417 B409 B361 B529 B421 B425 B265 B413 B525 B405 B445 B449 B453 B457 B461 B465 B469 B473 B477 B481 B485 B489 B493 B497 B501 B505 B509 B513 B517 B521 B429 B433 B537 B533 B545 B541 B229 B549 B185 B557 B561" xr:uid="{00000000-0002-0000-0200-00000C000000}"/>
    <dataValidation allowBlank="1" showInputMessage="1" showErrorMessage="1" promptTitle="Location " prompt="List location of event here." sqref="F15 F27 F31 F35 F39 F43 F47 F51 F55 F59 F63 F67 F71 F75 F79 F83 F87 F91 F95 F99 F103 F107 F111 F115 F119 F123 F127 F131 F135 F139 F143 F147 F151 F155 F159 F163 F167 F171 F175 F179 F187 F191 F195 F199 F203 F207 F211 F215 F219 F223 F263 F231 F235 F239 F243 F247 F251 F255 F259 F439 F267 F271 F275 F279 F283 F287 F291 F295 F299 F303 F307 F311 F315 F319 F323 F327 F331 F335 F339 F343 F347 F351 F355 F551 F359 F367 F371 F375 F379 F383 F387 F391 F395 F399 F415 F407 F19 F23 F363 F527 F419 F423 F427 F411 F523 F403 F443 F447 F451 F435 F459 F455 F467 F471 F475 F463 F483 F487 F479 F495 F499 F503 F507 F511 F515 F519 F431 F491 F535 F531 F543 F539 F227 F547 F183 F555 F559" xr:uid="{00000000-0002-0000-0200-00000B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27 D31 D35 D39 D43 D47 D51 D55 D59 D63 D67 D71 D75 D79 D83 D87 D91 D95 D99 D103 D107 D111 D115 D119 D123 D127 D131 D135 D139 D143 D147 D151 D155 D159 D163 D167 D171 D175 D179 D527 D187 D191 D195 D199 D203 D207 D211 D215 D219 D223 D431 D231 D235 D239 D243 D247 D251 D255 D259 D439 D267 D271 D275 D279 D283 D287 D291 D295 D299 D303 D307 D311 D315 D319 D323 D327 D331 D335 D339 D343 D347 D351 D355 D551 D359 D367 D371 D375 D379 D363 D387 D391 D395 D399 D415 D407 D19 D23 D383 D523 D419 D423 D263 D411 D403 D443 D447 D451 D435 D459 D455 D467 D471 D475 D463 D483 D487 D479 D491 D499 D503 D507 D511 D515 D519 D427 D495 D535 D531 D543 D539 D227 D547 D183 D555 D559" xr:uid="{00000000-0002-0000-0200-00000A000000}">
      <formula1>40179</formula1>
      <formula2>73051</formula2>
    </dataValidation>
    <dataValidation allowBlank="1" showInputMessage="1" showErrorMessage="1" promptTitle="Event Description" prompt="Provide event description (e.g. title of the conference) here." sqref="C15 C27 C31 C35 C39 C43 C47 C51 C55 C59 C63 C67 C71 C75 C79 C83 C87 C91 C95 C99 C103 C107 C111 C115 C119 C123 C127 C131 C135 C139 C143 C147 C151 C155 C159 C163 C167 C171 C175 C179 C527 C187 C191 C195 C199 C203 C207 C211 C215 C219 C223 C263 C231 C235 C239 C243 C247 C251 C255 C259 C439 C267 C271 C275 C279 C283 C287 C291 C295 C299 C303 C307 C311 C315 C319 C323 C327 C331 C335 C339 C343 C347 C351 C355 C551 C359 C367 C371 C375 C379 C363 C387 C391 C395 C399 C415 C407 C19 C23 C383 C523 C419 C423 C427 C411 C403 C443 C447 C451 C435 C459 C455 C467 C471 C475 C463 C483 C487 C479 C491 C499 C503 C495 C507 C515 C511 C431 C519 C535 C531 C543 C539 C227 C547 C183 C555 C559" xr:uid="{00000000-0002-0000-0200-000009000000}"/>
    <dataValidation allowBlank="1" showInputMessage="1" showErrorMessage="1" promptTitle="Traveler Name " prompt="List traveler's first and last name here." sqref="B15" xr:uid="{00000000-0002-0000-0200-000008000000}"/>
    <dataValidation allowBlank="1" showInputMessage="1" showErrorMessage="1" promptTitle="Agency Contact Email" prompt="Delete contents of this cell and replace with agency contact's email address." sqref="D11:F11" xr:uid="{00000000-0002-0000-0200-000007000000}"/>
    <dataValidation allowBlank="1" showInputMessage="1" showErrorMessage="1" promptTitle="Agency Contact Name" prompt="Delete contents of this cell and enter agency contact's name" sqref="C11" xr:uid="{00000000-0002-0000-0200-000006000000}"/>
    <dataValidation allowBlank="1" showInputMessage="1" showErrorMessage="1" promptTitle="Sub-Agency Name" prompt="Delete contents and enter sub-agency name.  If there is no sub-agency, then delete this cell." sqref="B10:F10" xr:uid="{00000000-0002-0000-0200-000005000000}"/>
    <dataValidation allowBlank="1" showInputMessage="1" showErrorMessage="1" promptTitle="Reporting Agency Name" prompt="Delete contents of this cell and enter reporting agency name." sqref="B9:F9" xr:uid="{00000000-0002-0000-0200-000004000000}"/>
    <dataValidation allowBlank="1" showInputMessage="1" showErrorMessage="1" promptTitle="Of Pages" prompt="Enter total number of pages in workbook." sqref="L7" xr:uid="{00000000-0002-0000-0200-000003000000}"/>
    <dataValidation allowBlank="1" showInputMessage="1" showErrorMessage="1" promptTitle="Page Number" prompt="Enter page number referentially to the other pages in this workbook." sqref="K7" xr:uid="{00000000-0002-0000-0200-000002000000}"/>
    <dataValidation type="whole" allowBlank="1" showInputMessage="1" showErrorMessage="1" promptTitle="Year" prompt="Enter the current year here.  It will populate the correct year in the rest of the form." sqref="M7" xr:uid="{00000000-0002-0000-0200-000001000000}">
      <formula1>2011</formula1>
      <formula2>2050</formula2>
    </dataValidation>
    <dataValidation allowBlank="1" showInputMessage="1" showErrorMessage="1" promptTitle="Benefit Source" prompt="List the benefit source here." sqref="G15 G407:I407 G21:I21 G25:I25 G29:I2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9:I189 G193:I193 G197:I197 G201:I201 G205:I205 G209:I209 G213:I213 G217:I217 G221:I221 G225:I225 G435:I435 G233:I233 G237:I237 G241:I241 G245:I245 G249:I249 G253:I253 G257:I257 G261:I261 G441:I441 G269:I269 G273:I273 G277:I277 G281:I281 G285:I285 G289:I289 G293:I293 G297:I297 G301:I301 G305:I305 G309:I309 G313:I313 G317:I317 G321:I321 G325:I325 G329:I329 G333:I333 G337:I337 G341:I341 G345:I345 G349:I349 G353:I353 G357:I357 G553:I553 G365:I365 G369:I369 G373:I373 G377:I377 G381:I381 G385:I385 G389:I389 G393:I393 G397:I397 G401:I401 G417:I417 G409:I409 G27:I2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7:I187 G191:I191 G195:I195 G199:I199 G203:I203 G207:I207 G211:I211 G215:I215 G219:I219 G223:I223 G437:I437 G231:I231 G235:I235 G239:I239 G243:I243 G247:I247 G251:I251 G255:I255 G259:I259 G439:I439 G267:I267 G271:I271 G275:I275 G279:I279 G283:I283 G287:I287 G291:I291 G295:I295 G299:I299 G303:I303 G307:I307 G311:I311 G315:I315 G319:I319 G323:I323 G327:I327 G331:I331 G335:I335 G339:I339 G343:I343 G347:I347 G351:I351 G355:I355 G551:I551 G363:I363 G367:I367 G371:I371 G375:I375 G379:I379 G383:I383 G387:I387 G391:I391 G395:I395 G399:I399 G415:I415 G19:I19 G23:I23 G361:I361 G359:I359 G527:I527 G529:I529 G419:I419 G421:I421 G423:I423 G425:I425 G263:I263 G265:I265 G413:I413 G411:I411 G523:I523 G525:I525 G405:I405 G403:I403 G443:I443 G445:I445 G447:I447 G449:I449 G451:I451 G453:I453 G455:I455 G457:I457 G459:I459 G461:I461 G463:I463 G465:I465 G467:I467 G469:I469 G471:I471 G473:I473 G475:I475 G477:I477 G479:I479 G481:I481 G483:I483 G485:I485 G487:I487 G489:I489 G491:I491 G493:I493 G495:I495 G497:I497 G499:I499 G501:I501 G503:I503 G505:I505 G507:I507 G509:I509 G511:I511 G513:I513 G515:I515 G517:I517 G519:I519 G521:I521 G427:I427 G433:I433 G429:I429 G431:I431 G535:I535 G537:I537 G531:I531 G533:I533 G543:I543 G545:I545 G539:I539 G541:I541 G227:I227 G229:I229 G547:I547 G549:I549 G183:I183 G185:I185 G557:I557 G555:I555 G561:I561 G559:I559"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5"/>
  <sheetViews>
    <sheetView topLeftCell="A115" workbookViewId="0">
      <selection activeCell="B131" sqref="B131"/>
    </sheetView>
  </sheetViews>
  <sheetFormatPr defaultRowHeight="12.5"/>
  <cols>
    <col min="1" max="1" width="81.1796875" bestFit="1" customWidth="1"/>
    <col min="2" max="2" width="45.81640625" customWidth="1"/>
    <col min="3" max="3" width="2.54296875" customWidth="1"/>
  </cols>
  <sheetData>
    <row r="1" spans="1:10" ht="13.5" thickBot="1">
      <c r="A1" s="200" t="s">
        <v>50</v>
      </c>
      <c r="B1" s="200"/>
      <c r="C1" s="38"/>
      <c r="D1" s="38"/>
      <c r="E1" s="36"/>
      <c r="F1" s="36"/>
      <c r="G1" s="36"/>
      <c r="H1" s="36"/>
      <c r="I1" s="36"/>
      <c r="J1" s="36"/>
    </row>
    <row r="2" spans="1:10" ht="13">
      <c r="A2" s="39" t="s">
        <v>51</v>
      </c>
      <c r="B2" s="39" t="s">
        <v>52</v>
      </c>
      <c r="D2" s="201"/>
      <c r="E2" s="202"/>
      <c r="F2" s="203"/>
    </row>
    <row r="3" spans="1:10">
      <c r="A3" s="5" t="s">
        <v>53</v>
      </c>
      <c r="B3" s="5" t="s">
        <v>54</v>
      </c>
      <c r="D3" s="204"/>
      <c r="E3" s="205"/>
      <c r="F3" s="206"/>
    </row>
    <row r="4" spans="1:10">
      <c r="A4" s="5" t="s">
        <v>55</v>
      </c>
      <c r="B4" s="5" t="s">
        <v>56</v>
      </c>
      <c r="D4" s="204"/>
      <c r="E4" s="205"/>
      <c r="F4" s="206"/>
    </row>
    <row r="5" spans="1:10">
      <c r="A5" s="5" t="s">
        <v>57</v>
      </c>
      <c r="B5" s="5" t="s">
        <v>58</v>
      </c>
      <c r="D5" s="204"/>
      <c r="E5" s="205"/>
      <c r="F5" s="206"/>
    </row>
    <row r="6" spans="1:10">
      <c r="A6" s="5" t="s">
        <v>59</v>
      </c>
      <c r="B6" s="5" t="s">
        <v>60</v>
      </c>
      <c r="D6" s="204"/>
      <c r="E6" s="205"/>
      <c r="F6" s="206"/>
    </row>
    <row r="7" spans="1:10">
      <c r="A7" s="5" t="s">
        <v>61</v>
      </c>
      <c r="B7" s="40" t="s">
        <v>62</v>
      </c>
      <c r="D7" s="204"/>
      <c r="E7" s="205"/>
      <c r="F7" s="206"/>
    </row>
    <row r="8" spans="1:10" ht="13" thickBot="1">
      <c r="A8" s="5" t="s">
        <v>63</v>
      </c>
      <c r="B8" s="5" t="s">
        <v>64</v>
      </c>
      <c r="D8" s="207"/>
      <c r="E8" s="208"/>
      <c r="F8" s="209"/>
    </row>
    <row r="9" spans="1:10">
      <c r="A9" s="5" t="s">
        <v>65</v>
      </c>
      <c r="B9" s="5" t="s">
        <v>66</v>
      </c>
    </row>
    <row r="10" spans="1:10">
      <c r="A10" s="5" t="s">
        <v>67</v>
      </c>
      <c r="B10" s="40" t="s">
        <v>68</v>
      </c>
    </row>
    <row r="11" spans="1:10">
      <c r="A11" s="5" t="s">
        <v>69</v>
      </c>
      <c r="B11" s="40" t="s">
        <v>70</v>
      </c>
    </row>
    <row r="12" spans="1:10">
      <c r="A12" s="5" t="s">
        <v>71</v>
      </c>
      <c r="B12" s="40" t="s">
        <v>72</v>
      </c>
    </row>
    <row r="13" spans="1:10">
      <c r="A13" s="5" t="s">
        <v>73</v>
      </c>
      <c r="B13" s="40" t="s">
        <v>74</v>
      </c>
    </row>
    <row r="14" spans="1:10">
      <c r="A14" s="5" t="s">
        <v>75</v>
      </c>
      <c r="B14" s="40" t="s">
        <v>76</v>
      </c>
    </row>
    <row r="15" spans="1:10">
      <c r="A15" s="5" t="s">
        <v>77</v>
      </c>
      <c r="B15" s="5" t="s">
        <v>78</v>
      </c>
    </row>
    <row r="16" spans="1:10">
      <c r="A16" s="5" t="s">
        <v>79</v>
      </c>
      <c r="B16" s="40" t="s">
        <v>80</v>
      </c>
    </row>
    <row r="17" spans="1:2">
      <c r="A17" s="5" t="s">
        <v>81</v>
      </c>
      <c r="B17" s="40" t="s">
        <v>82</v>
      </c>
    </row>
    <row r="18" spans="1:2">
      <c r="A18" s="5" t="s">
        <v>83</v>
      </c>
      <c r="B18" s="40" t="s">
        <v>84</v>
      </c>
    </row>
    <row r="19" spans="1:2">
      <c r="A19" s="5" t="s">
        <v>85</v>
      </c>
      <c r="B19" s="40" t="s">
        <v>86</v>
      </c>
    </row>
    <row r="20" spans="1:2">
      <c r="A20" s="5" t="s">
        <v>87</v>
      </c>
      <c r="B20" s="40" t="s">
        <v>88</v>
      </c>
    </row>
    <row r="21" spans="1:2">
      <c r="A21" s="5" t="s">
        <v>89</v>
      </c>
      <c r="B21" s="40" t="s">
        <v>90</v>
      </c>
    </row>
    <row r="22" spans="1:2">
      <c r="A22" s="5" t="s">
        <v>91</v>
      </c>
      <c r="B22" s="5" t="s">
        <v>92</v>
      </c>
    </row>
    <row r="23" spans="1:2">
      <c r="A23" s="5" t="s">
        <v>93</v>
      </c>
      <c r="B23" s="40" t="s">
        <v>94</v>
      </c>
    </row>
    <row r="24" spans="1:2">
      <c r="A24" s="5" t="s">
        <v>95</v>
      </c>
      <c r="B24" s="40" t="s">
        <v>96</v>
      </c>
    </row>
    <row r="25" spans="1:2">
      <c r="A25" s="5" t="s">
        <v>97</v>
      </c>
      <c r="B25" s="40" t="s">
        <v>98</v>
      </c>
    </row>
    <row r="26" spans="1:2">
      <c r="A26" s="5" t="s">
        <v>99</v>
      </c>
      <c r="B26" s="5" t="s">
        <v>100</v>
      </c>
    </row>
    <row r="27" spans="1:2">
      <c r="A27" s="5" t="s">
        <v>101</v>
      </c>
      <c r="B27" s="40" t="s">
        <v>102</v>
      </c>
    </row>
    <row r="28" spans="1:2">
      <c r="A28" s="5" t="s">
        <v>103</v>
      </c>
      <c r="B28" s="40" t="s">
        <v>104</v>
      </c>
    </row>
    <row r="29" spans="1:2">
      <c r="A29" s="5" t="s">
        <v>105</v>
      </c>
      <c r="B29" s="5" t="s">
        <v>106</v>
      </c>
    </row>
    <row r="30" spans="1:2">
      <c r="A30" s="5" t="s">
        <v>107</v>
      </c>
      <c r="B30" s="40" t="s">
        <v>108</v>
      </c>
    </row>
    <row r="31" spans="1:2">
      <c r="A31" s="5" t="s">
        <v>109</v>
      </c>
      <c r="B31" s="40" t="s">
        <v>110</v>
      </c>
    </row>
    <row r="32" spans="1:2">
      <c r="A32" s="5" t="s">
        <v>111</v>
      </c>
      <c r="B32" s="5" t="s">
        <v>112</v>
      </c>
    </row>
    <row r="33" spans="1:2">
      <c r="A33" s="5" t="s">
        <v>113</v>
      </c>
      <c r="B33" s="5" t="s">
        <v>114</v>
      </c>
    </row>
    <row r="34" spans="1:2">
      <c r="A34" s="5" t="s">
        <v>115</v>
      </c>
      <c r="B34" s="5" t="s">
        <v>116</v>
      </c>
    </row>
    <row r="35" spans="1:2">
      <c r="A35" s="5" t="s">
        <v>117</v>
      </c>
      <c r="B35" s="5" t="s">
        <v>118</v>
      </c>
    </row>
    <row r="36" spans="1:2">
      <c r="A36" s="5" t="s">
        <v>119</v>
      </c>
      <c r="B36" s="5" t="s">
        <v>120</v>
      </c>
    </row>
    <row r="37" spans="1:2">
      <c r="A37" s="5" t="s">
        <v>121</v>
      </c>
      <c r="B37" s="5" t="s">
        <v>122</v>
      </c>
    </row>
    <row r="38" spans="1:2">
      <c r="A38" s="5" t="s">
        <v>123</v>
      </c>
      <c r="B38" s="40" t="s">
        <v>124</v>
      </c>
    </row>
    <row r="39" spans="1:2">
      <c r="A39" s="5" t="s">
        <v>125</v>
      </c>
      <c r="B39" s="40" t="s">
        <v>126</v>
      </c>
    </row>
    <row r="40" spans="1:2">
      <c r="A40" s="5" t="s">
        <v>127</v>
      </c>
      <c r="B40" s="40" t="s">
        <v>128</v>
      </c>
    </row>
    <row r="41" spans="1:2">
      <c r="A41" s="5" t="s">
        <v>129</v>
      </c>
      <c r="B41" s="40" t="s">
        <v>130</v>
      </c>
    </row>
    <row r="42" spans="1:2">
      <c r="A42" s="5" t="s">
        <v>131</v>
      </c>
      <c r="B42" s="5" t="s">
        <v>132</v>
      </c>
    </row>
    <row r="43" spans="1:2">
      <c r="A43" s="5" t="s">
        <v>133</v>
      </c>
      <c r="B43" s="5" t="s">
        <v>134</v>
      </c>
    </row>
    <row r="44" spans="1:2">
      <c r="A44" s="5" t="s">
        <v>135</v>
      </c>
      <c r="B44" s="5" t="s">
        <v>136</v>
      </c>
    </row>
    <row r="45" spans="1:2">
      <c r="A45" s="5" t="s">
        <v>137</v>
      </c>
      <c r="B45" s="5" t="s">
        <v>138</v>
      </c>
    </row>
    <row r="46" spans="1:2">
      <c r="A46" s="5" t="s">
        <v>139</v>
      </c>
      <c r="B46" s="5" t="s">
        <v>140</v>
      </c>
    </row>
    <row r="47" spans="1:2">
      <c r="A47" s="5" t="s">
        <v>141</v>
      </c>
      <c r="B47" s="5" t="s">
        <v>142</v>
      </c>
    </row>
    <row r="48" spans="1:2">
      <c r="A48" s="5" t="s">
        <v>143</v>
      </c>
      <c r="B48" s="5" t="s">
        <v>144</v>
      </c>
    </row>
    <row r="49" spans="1:2">
      <c r="A49" s="5" t="s">
        <v>145</v>
      </c>
      <c r="B49" s="40" t="s">
        <v>146</v>
      </c>
    </row>
    <row r="50" spans="1:2">
      <c r="A50" s="5" t="s">
        <v>147</v>
      </c>
      <c r="B50" s="40" t="s">
        <v>148</v>
      </c>
    </row>
    <row r="51" spans="1:2">
      <c r="A51" s="5" t="s">
        <v>149</v>
      </c>
      <c r="B51" s="5" t="s">
        <v>150</v>
      </c>
    </row>
    <row r="52" spans="1:2">
      <c r="A52" s="5" t="s">
        <v>151</v>
      </c>
      <c r="B52" s="40" t="s">
        <v>152</v>
      </c>
    </row>
    <row r="53" spans="1:2">
      <c r="A53" s="5" t="s">
        <v>153</v>
      </c>
      <c r="B53" s="5" t="s">
        <v>154</v>
      </c>
    </row>
    <row r="54" spans="1:2">
      <c r="A54" s="5" t="s">
        <v>155</v>
      </c>
      <c r="B54" s="40" t="s">
        <v>156</v>
      </c>
    </row>
    <row r="55" spans="1:2">
      <c r="A55" s="5" t="s">
        <v>157</v>
      </c>
      <c r="B55" s="5" t="s">
        <v>158</v>
      </c>
    </row>
    <row r="56" spans="1:2">
      <c r="A56" s="5" t="s">
        <v>159</v>
      </c>
      <c r="B56" s="5" t="s">
        <v>160</v>
      </c>
    </row>
    <row r="57" spans="1:2">
      <c r="A57" s="5" t="s">
        <v>161</v>
      </c>
      <c r="B57" s="5" t="s">
        <v>162</v>
      </c>
    </row>
    <row r="58" spans="1:2">
      <c r="A58" s="5" t="s">
        <v>163</v>
      </c>
      <c r="B58" s="5" t="s">
        <v>164</v>
      </c>
    </row>
    <row r="59" spans="1:2">
      <c r="A59" s="5" t="s">
        <v>165</v>
      </c>
      <c r="B59" s="40" t="s">
        <v>166</v>
      </c>
    </row>
    <row r="60" spans="1:2">
      <c r="A60" s="5" t="s">
        <v>167</v>
      </c>
      <c r="B60" s="40" t="s">
        <v>168</v>
      </c>
    </row>
    <row r="61" spans="1:2">
      <c r="A61" s="5" t="s">
        <v>169</v>
      </c>
      <c r="B61" s="40" t="s">
        <v>170</v>
      </c>
    </row>
    <row r="62" spans="1:2">
      <c r="A62" s="5" t="s">
        <v>171</v>
      </c>
      <c r="B62" s="5" t="s">
        <v>172</v>
      </c>
    </row>
    <row r="63" spans="1:2">
      <c r="A63" s="5" t="s">
        <v>173</v>
      </c>
      <c r="B63" s="5" t="s">
        <v>174</v>
      </c>
    </row>
    <row r="64" spans="1:2">
      <c r="A64" s="5" t="s">
        <v>175</v>
      </c>
      <c r="B64" s="5" t="s">
        <v>176</v>
      </c>
    </row>
    <row r="65" spans="1:2">
      <c r="A65" s="5" t="s">
        <v>177</v>
      </c>
      <c r="B65" s="5" t="s">
        <v>178</v>
      </c>
    </row>
    <row r="66" spans="1:2">
      <c r="A66" s="5" t="s">
        <v>179</v>
      </c>
      <c r="B66" s="5" t="s">
        <v>180</v>
      </c>
    </row>
    <row r="67" spans="1:2">
      <c r="A67" s="5" t="s">
        <v>181</v>
      </c>
      <c r="B67" s="5" t="s">
        <v>182</v>
      </c>
    </row>
    <row r="68" spans="1:2">
      <c r="A68" s="5" t="s">
        <v>183</v>
      </c>
      <c r="B68" s="5" t="s">
        <v>184</v>
      </c>
    </row>
    <row r="69" spans="1:2">
      <c r="A69" s="5" t="s">
        <v>185</v>
      </c>
      <c r="B69" s="5" t="s">
        <v>186</v>
      </c>
    </row>
    <row r="70" spans="1:2">
      <c r="A70" s="5" t="s">
        <v>187</v>
      </c>
      <c r="B70" s="5" t="s">
        <v>188</v>
      </c>
    </row>
    <row r="71" spans="1:2">
      <c r="A71" s="5" t="s">
        <v>189</v>
      </c>
      <c r="B71" s="5" t="s">
        <v>190</v>
      </c>
    </row>
    <row r="72" spans="1:2">
      <c r="A72" s="5" t="s">
        <v>191</v>
      </c>
      <c r="B72" s="5" t="s">
        <v>192</v>
      </c>
    </row>
    <row r="73" spans="1:2">
      <c r="A73" s="5" t="s">
        <v>193</v>
      </c>
      <c r="B73" s="5" t="s">
        <v>194</v>
      </c>
    </row>
    <row r="74" spans="1:2">
      <c r="A74" s="5" t="s">
        <v>195</v>
      </c>
      <c r="B74" s="5" t="s">
        <v>196</v>
      </c>
    </row>
    <row r="75" spans="1:2">
      <c r="A75" s="5" t="s">
        <v>197</v>
      </c>
      <c r="B75" s="5" t="s">
        <v>198</v>
      </c>
    </row>
    <row r="76" spans="1:2">
      <c r="A76" s="5" t="s">
        <v>199</v>
      </c>
      <c r="B76" s="5" t="s">
        <v>200</v>
      </c>
    </row>
    <row r="77" spans="1:2">
      <c r="A77" s="5" t="s">
        <v>201</v>
      </c>
      <c r="B77" s="40" t="s">
        <v>202</v>
      </c>
    </row>
    <row r="78" spans="1:2">
      <c r="A78" s="5" t="s">
        <v>203</v>
      </c>
      <c r="B78" s="40" t="s">
        <v>204</v>
      </c>
    </row>
    <row r="79" spans="1:2">
      <c r="A79" s="5" t="s">
        <v>205</v>
      </c>
      <c r="B79" s="40" t="s">
        <v>206</v>
      </c>
    </row>
    <row r="80" spans="1:2">
      <c r="A80" s="5" t="s">
        <v>207</v>
      </c>
      <c r="B80" s="40" t="s">
        <v>208</v>
      </c>
    </row>
    <row r="81" spans="1:2">
      <c r="A81" s="5" t="s">
        <v>209</v>
      </c>
      <c r="B81" s="40" t="s">
        <v>210</v>
      </c>
    </row>
    <row r="82" spans="1:2">
      <c r="A82" s="5" t="s">
        <v>211</v>
      </c>
      <c r="B82" s="5" t="s">
        <v>212</v>
      </c>
    </row>
    <row r="83" spans="1:2">
      <c r="A83" s="5" t="s">
        <v>213</v>
      </c>
      <c r="B83" s="40" t="s">
        <v>214</v>
      </c>
    </row>
    <row r="84" spans="1:2">
      <c r="A84" s="5" t="s">
        <v>215</v>
      </c>
      <c r="B84" s="40" t="s">
        <v>216</v>
      </c>
    </row>
    <row r="85" spans="1:2">
      <c r="A85" s="5" t="s">
        <v>217</v>
      </c>
      <c r="B85" s="40" t="s">
        <v>218</v>
      </c>
    </row>
    <row r="86" spans="1:2">
      <c r="A86" s="5" t="s">
        <v>219</v>
      </c>
      <c r="B86" s="40" t="s">
        <v>220</v>
      </c>
    </row>
    <row r="87" spans="1:2">
      <c r="A87" s="5" t="s">
        <v>221</v>
      </c>
      <c r="B87" s="40" t="s">
        <v>222</v>
      </c>
    </row>
    <row r="88" spans="1:2">
      <c r="A88" s="5" t="s">
        <v>223</v>
      </c>
      <c r="B88" s="40" t="s">
        <v>224</v>
      </c>
    </row>
    <row r="89" spans="1:2">
      <c r="A89" s="5" t="s">
        <v>225</v>
      </c>
      <c r="B89" s="5" t="s">
        <v>226</v>
      </c>
    </row>
    <row r="90" spans="1:2">
      <c r="A90" s="5" t="s">
        <v>227</v>
      </c>
      <c r="B90" s="5" t="s">
        <v>228</v>
      </c>
    </row>
    <row r="91" spans="1:2">
      <c r="A91" s="5" t="s">
        <v>229</v>
      </c>
      <c r="B91" s="5" t="s">
        <v>230</v>
      </c>
    </row>
    <row r="92" spans="1:2">
      <c r="A92" s="5" t="s">
        <v>231</v>
      </c>
      <c r="B92" s="5" t="s">
        <v>232</v>
      </c>
    </row>
    <row r="93" spans="1:2">
      <c r="A93" s="5" t="s">
        <v>233</v>
      </c>
      <c r="B93" s="5" t="s">
        <v>234</v>
      </c>
    </row>
    <row r="94" spans="1:2">
      <c r="A94" s="5" t="s">
        <v>235</v>
      </c>
      <c r="B94" s="5" t="s">
        <v>236</v>
      </c>
    </row>
    <row r="95" spans="1:2">
      <c r="A95" s="5" t="s">
        <v>237</v>
      </c>
      <c r="B95" s="5" t="s">
        <v>238</v>
      </c>
    </row>
    <row r="96" spans="1:2">
      <c r="A96" s="5" t="s">
        <v>239</v>
      </c>
      <c r="B96" s="5" t="s">
        <v>240</v>
      </c>
    </row>
    <row r="97" spans="1:2">
      <c r="A97" s="5" t="s">
        <v>241</v>
      </c>
      <c r="B97" s="5" t="s">
        <v>242</v>
      </c>
    </row>
    <row r="98" spans="1:2">
      <c r="A98" s="5" t="s">
        <v>243</v>
      </c>
      <c r="B98" s="5" t="s">
        <v>244</v>
      </c>
    </row>
    <row r="99" spans="1:2">
      <c r="A99" s="5" t="s">
        <v>245</v>
      </c>
      <c r="B99" s="5" t="s">
        <v>246</v>
      </c>
    </row>
    <row r="100" spans="1:2">
      <c r="A100" s="5" t="s">
        <v>247</v>
      </c>
      <c r="B100" s="5" t="s">
        <v>248</v>
      </c>
    </row>
    <row r="101" spans="1:2">
      <c r="A101" s="5" t="s">
        <v>249</v>
      </c>
      <c r="B101" s="5" t="s">
        <v>250</v>
      </c>
    </row>
    <row r="102" spans="1:2">
      <c r="A102" s="5" t="s">
        <v>251</v>
      </c>
      <c r="B102" s="5" t="s">
        <v>252</v>
      </c>
    </row>
    <row r="103" spans="1:2">
      <c r="A103" s="5" t="s">
        <v>253</v>
      </c>
      <c r="B103" s="5" t="s">
        <v>254</v>
      </c>
    </row>
    <row r="104" spans="1:2">
      <c r="A104" s="5" t="s">
        <v>255</v>
      </c>
      <c r="B104" s="40" t="s">
        <v>256</v>
      </c>
    </row>
    <row r="105" spans="1:2">
      <c r="A105" s="5" t="s">
        <v>257</v>
      </c>
      <c r="B105" s="5" t="s">
        <v>258</v>
      </c>
    </row>
    <row r="106" spans="1:2">
      <c r="A106" s="5" t="s">
        <v>259</v>
      </c>
      <c r="B106" s="40" t="s">
        <v>260</v>
      </c>
    </row>
    <row r="107" spans="1:2">
      <c r="A107" s="5" t="s">
        <v>261</v>
      </c>
      <c r="B107" s="5" t="s">
        <v>262</v>
      </c>
    </row>
    <row r="108" spans="1:2">
      <c r="A108" s="5" t="s">
        <v>263</v>
      </c>
      <c r="B108" s="5" t="s">
        <v>264</v>
      </c>
    </row>
    <row r="109" spans="1:2">
      <c r="A109" s="5" t="s">
        <v>265</v>
      </c>
      <c r="B109" s="40" t="s">
        <v>266</v>
      </c>
    </row>
    <row r="110" spans="1:2">
      <c r="A110" s="5" t="s">
        <v>267</v>
      </c>
      <c r="B110" s="40" t="s">
        <v>268</v>
      </c>
    </row>
    <row r="111" spans="1:2">
      <c r="A111" s="5" t="s">
        <v>269</v>
      </c>
      <c r="B111" s="5" t="s">
        <v>270</v>
      </c>
    </row>
    <row r="112" spans="1:2">
      <c r="A112" s="5" t="s">
        <v>271</v>
      </c>
      <c r="B112" s="5" t="s">
        <v>272</v>
      </c>
    </row>
    <row r="113" spans="1:2">
      <c r="A113" s="5" t="s">
        <v>273</v>
      </c>
      <c r="B113" s="5" t="s">
        <v>274</v>
      </c>
    </row>
    <row r="114" spans="1:2">
      <c r="A114" s="5" t="s">
        <v>275</v>
      </c>
      <c r="B114" s="40" t="s">
        <v>276</v>
      </c>
    </row>
    <row r="115" spans="1:2">
      <c r="A115" s="5" t="s">
        <v>277</v>
      </c>
      <c r="B115" s="40" t="s">
        <v>278</v>
      </c>
    </row>
    <row r="116" spans="1:2">
      <c r="A116" s="5" t="s">
        <v>279</v>
      </c>
      <c r="B116" s="40" t="s">
        <v>280</v>
      </c>
    </row>
    <row r="117" spans="1:2">
      <c r="A117" s="5" t="s">
        <v>281</v>
      </c>
      <c r="B117" s="40" t="s">
        <v>282</v>
      </c>
    </row>
    <row r="118" spans="1:2">
      <c r="A118" s="5" t="s">
        <v>283</v>
      </c>
      <c r="B118" s="5" t="s">
        <v>284</v>
      </c>
    </row>
    <row r="119" spans="1:2">
      <c r="A119" s="5" t="s">
        <v>285</v>
      </c>
      <c r="B119" s="40" t="s">
        <v>286</v>
      </c>
    </row>
    <row r="120" spans="1:2">
      <c r="A120" s="5" t="s">
        <v>287</v>
      </c>
      <c r="B120" s="5" t="s">
        <v>288</v>
      </c>
    </row>
    <row r="121" spans="1:2">
      <c r="A121" s="5" t="s">
        <v>289</v>
      </c>
      <c r="B121" s="40" t="s">
        <v>290</v>
      </c>
    </row>
    <row r="122" spans="1:2">
      <c r="A122" s="5" t="s">
        <v>291</v>
      </c>
      <c r="B122" s="5" t="s">
        <v>292</v>
      </c>
    </row>
    <row r="123" spans="1:2">
      <c r="A123" s="5" t="s">
        <v>293</v>
      </c>
      <c r="B123" s="40" t="s">
        <v>294</v>
      </c>
    </row>
    <row r="124" spans="1:2">
      <c r="A124" s="5" t="s">
        <v>295</v>
      </c>
      <c r="B124" s="40" t="s">
        <v>296</v>
      </c>
    </row>
    <row r="125" spans="1:2">
      <c r="A125" s="5" t="s">
        <v>297</v>
      </c>
      <c r="B125" s="40" t="s">
        <v>298</v>
      </c>
    </row>
    <row r="126" spans="1:2">
      <c r="A126" s="5" t="s">
        <v>299</v>
      </c>
      <c r="B126" s="40" t="s">
        <v>300</v>
      </c>
    </row>
    <row r="127" spans="1:2">
      <c r="A127" s="5" t="s">
        <v>301</v>
      </c>
      <c r="B127" s="5" t="s">
        <v>302</v>
      </c>
    </row>
    <row r="128" spans="1:2">
      <c r="A128" s="5" t="s">
        <v>303</v>
      </c>
      <c r="B128" s="5" t="s">
        <v>304</v>
      </c>
    </row>
    <row r="129" spans="1:2">
      <c r="A129" s="5" t="s">
        <v>305</v>
      </c>
      <c r="B129" s="5" t="s">
        <v>306</v>
      </c>
    </row>
    <row r="130" spans="1:2">
      <c r="A130" s="5" t="s">
        <v>307</v>
      </c>
      <c r="B130" s="5" t="s">
        <v>308</v>
      </c>
    </row>
    <row r="131" spans="1:2">
      <c r="A131" s="5" t="s">
        <v>309</v>
      </c>
      <c r="B131" s="5" t="s">
        <v>310</v>
      </c>
    </row>
    <row r="132" spans="1:2">
      <c r="A132" s="5" t="s">
        <v>311</v>
      </c>
      <c r="B132" s="5" t="s">
        <v>280</v>
      </c>
    </row>
    <row r="133" spans="1:2">
      <c r="A133" s="5" t="s">
        <v>312</v>
      </c>
      <c r="B133" s="40" t="s">
        <v>313</v>
      </c>
    </row>
    <row r="134" spans="1:2">
      <c r="A134" s="5" t="s">
        <v>314</v>
      </c>
      <c r="B134" s="40" t="s">
        <v>315</v>
      </c>
    </row>
    <row r="135" spans="1:2">
      <c r="A135" s="5" t="s">
        <v>316</v>
      </c>
      <c r="B135" s="5" t="s">
        <v>317</v>
      </c>
    </row>
    <row r="136" spans="1:2">
      <c r="A136" s="5" t="s">
        <v>318</v>
      </c>
      <c r="B136" s="40" t="s">
        <v>319</v>
      </c>
    </row>
    <row r="137" spans="1:2">
      <c r="A137" s="5" t="s">
        <v>320</v>
      </c>
      <c r="B137" s="40" t="s">
        <v>321</v>
      </c>
    </row>
    <row r="138" spans="1:2">
      <c r="A138" s="5" t="s">
        <v>322</v>
      </c>
      <c r="B138" s="40" t="s">
        <v>323</v>
      </c>
    </row>
    <row r="139" spans="1:2">
      <c r="A139" s="5" t="s">
        <v>324</v>
      </c>
      <c r="B139" s="40" t="s">
        <v>325</v>
      </c>
    </row>
    <row r="140" spans="1:2">
      <c r="A140" s="5" t="s">
        <v>326</v>
      </c>
      <c r="B140" s="40" t="s">
        <v>327</v>
      </c>
    </row>
    <row r="141" spans="1:2">
      <c r="A141" s="5" t="s">
        <v>328</v>
      </c>
      <c r="B141" s="40" t="s">
        <v>329</v>
      </c>
    </row>
    <row r="143" spans="1:2">
      <c r="A143" s="210" t="s">
        <v>330</v>
      </c>
      <c r="B143" s="211"/>
    </row>
    <row r="144" spans="1:2">
      <c r="A144" s="212"/>
      <c r="B144" s="213"/>
    </row>
    <row r="145" spans="1:2">
      <c r="A145" s="214"/>
      <c r="B145" s="215"/>
    </row>
  </sheetData>
  <sortState xmlns:xlrd2="http://schemas.microsoft.com/office/spreadsheetml/2017/richdata2" ref="A3:B137">
    <sortCondition ref="A3:A137"/>
  </sortState>
  <mergeCells count="3">
    <mergeCell ref="A1:B1"/>
    <mergeCell ref="D2:F8"/>
    <mergeCell ref="A143:B14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CA83A-34B0-4377-A44B-F88CD09BCF0D}">
  <sheetPr>
    <pageSetUpPr fitToPage="1"/>
  </sheetPr>
  <dimension ref="A1:V425"/>
  <sheetViews>
    <sheetView topLeftCell="A2" zoomScale="128" zoomScaleNormal="100" workbookViewId="0">
      <selection activeCell="C11" sqref="C11"/>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BUREAU OF INDIAN AFFAIRS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1</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2024- MARCH 31, 2025</v>
      </c>
      <c r="I9" s="233"/>
      <c r="J9" s="242" t="str">
        <f>"REPORTING PERIOD: "&amp;Q423</f>
        <v>REPORTING PERIOD: APRIL 1 - SEPTEMBER 30, 2025</v>
      </c>
      <c r="K9" s="236" t="s">
        <v>359</v>
      </c>
      <c r="L9" s="222" t="s">
        <v>338</v>
      </c>
      <c r="M9" s="223"/>
      <c r="N9" s="19"/>
      <c r="O9" s="93"/>
    </row>
    <row r="10" spans="1:19" customFormat="1" ht="15.75" customHeight="1">
      <c r="A10" s="291"/>
      <c r="B10" s="220" t="s">
        <v>1637</v>
      </c>
      <c r="C10" s="219"/>
      <c r="D10" s="219"/>
      <c r="E10" s="219"/>
      <c r="F10" s="221"/>
      <c r="G10" s="231"/>
      <c r="H10" s="240"/>
      <c r="I10" s="234"/>
      <c r="J10" s="243"/>
      <c r="K10" s="237"/>
      <c r="L10" s="222"/>
      <c r="M10" s="223"/>
      <c r="N10" s="19"/>
      <c r="O10" s="93"/>
    </row>
    <row r="11" spans="1:19" customFormat="1" ht="38" thickBot="1">
      <c r="A11" s="291"/>
      <c r="B11" s="49" t="s">
        <v>339</v>
      </c>
      <c r="C11" s="50" t="s">
        <v>605</v>
      </c>
      <c r="D11" s="287" t="s">
        <v>606</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c r="C19" s="10"/>
      <c r="D19" s="4"/>
      <c r="E19" s="10"/>
      <c r="F19" s="10"/>
      <c r="G19" s="264"/>
      <c r="H19" s="219"/>
      <c r="I19" s="265"/>
      <c r="J19" s="55" t="s">
        <v>370</v>
      </c>
      <c r="K19" s="55"/>
      <c r="L19" s="55"/>
      <c r="M19" s="56"/>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13" thickBot="1">
      <c r="A21" s="286"/>
      <c r="B21" s="11"/>
      <c r="C21" s="11"/>
      <c r="D21" s="12"/>
      <c r="E21" s="13" t="s">
        <v>367</v>
      </c>
      <c r="F21" s="14"/>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c r="C23" s="10"/>
      <c r="D23" s="4"/>
      <c r="E23" s="10"/>
      <c r="F23" s="10"/>
      <c r="G23" s="264"/>
      <c r="H23" s="219"/>
      <c r="I23" s="265"/>
      <c r="J23" s="55" t="s">
        <v>370</v>
      </c>
      <c r="K23" s="55"/>
      <c r="L23" s="55"/>
      <c r="M23" s="56"/>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13" thickBot="1">
      <c r="A25" s="268"/>
      <c r="B25" s="11"/>
      <c r="C25" s="11"/>
      <c r="D25" s="12"/>
      <c r="E25" s="13" t="s">
        <v>367</v>
      </c>
      <c r="F25" s="14"/>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c r="C27" s="10"/>
      <c r="D27" s="4"/>
      <c r="E27" s="10"/>
      <c r="F27" s="10"/>
      <c r="G27" s="264"/>
      <c r="H27" s="219"/>
      <c r="I27" s="265"/>
      <c r="J27" s="55" t="s">
        <v>370</v>
      </c>
      <c r="K27" s="55"/>
      <c r="L27" s="55"/>
      <c r="M27" s="56"/>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c r="C31" s="10"/>
      <c r="D31" s="4"/>
      <c r="E31" s="10"/>
      <c r="F31" s="10"/>
      <c r="G31" s="264"/>
      <c r="H31" s="219"/>
      <c r="I31" s="265"/>
      <c r="J31" s="55" t="s">
        <v>370</v>
      </c>
      <c r="K31" s="55"/>
      <c r="L31" s="55"/>
      <c r="M31" s="56"/>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2024- MARCH 31, 2025</v>
      </c>
    </row>
    <row r="423" spans="1:17" ht="27">
      <c r="P423" s="45" t="b">
        <v>1</v>
      </c>
      <c r="Q423" s="60" t="str">
        <f xml:space="preserve"> CONCATENATE("APRIL 1 - SEPTEMBER 30, ",$M$7)</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A3BDA-2028-4557-8FD8-E919314BB0BC}">
  <sheetPr>
    <pageSetUpPr fitToPage="1"/>
  </sheetPr>
  <dimension ref="A1:V425"/>
  <sheetViews>
    <sheetView topLeftCell="A2" zoomScaleNormal="100" workbookViewId="0">
      <selection activeCell="D11" sqref="D11:F11"/>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416</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BUREAU OF INDIAN EDUCATION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2</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415</v>
      </c>
      <c r="C9" s="219"/>
      <c r="D9" s="219"/>
      <c r="E9" s="219"/>
      <c r="F9" s="219"/>
      <c r="G9" s="230" t="s">
        <v>359</v>
      </c>
      <c r="H9" s="239" t="str">
        <f>"REPORTING PERIOD: "&amp;Q422</f>
        <v>REPORTING PERIOD: OCTOBER 1, 2024- MARCH 31, 2025</v>
      </c>
      <c r="I9" s="233"/>
      <c r="J9" s="242" t="str">
        <f>"REPORTING PERIOD: "&amp;Q423</f>
        <v>REPORTING PERIOD: APRIL 1 - SEPTEMBER 30, 2025</v>
      </c>
      <c r="K9" s="236"/>
      <c r="L9" s="222" t="s">
        <v>338</v>
      </c>
      <c r="M9" s="223"/>
      <c r="N9" s="19"/>
      <c r="O9" s="93"/>
    </row>
    <row r="10" spans="1:19" customFormat="1" ht="15.75" customHeight="1">
      <c r="A10" s="291"/>
      <c r="B10" s="220" t="s">
        <v>1638</v>
      </c>
      <c r="C10" s="219"/>
      <c r="D10" s="219"/>
      <c r="E10" s="219"/>
      <c r="F10" s="221"/>
      <c r="G10" s="231"/>
      <c r="H10" s="240"/>
      <c r="I10" s="234"/>
      <c r="J10" s="243"/>
      <c r="K10" s="237"/>
      <c r="L10" s="222"/>
      <c r="M10" s="223"/>
      <c r="N10" s="19"/>
      <c r="O10" s="93"/>
    </row>
    <row r="11" spans="1:19" customFormat="1" ht="38" thickBot="1">
      <c r="A11" s="291"/>
      <c r="B11" s="49" t="s">
        <v>339</v>
      </c>
      <c r="C11" s="50" t="s">
        <v>1655</v>
      </c>
      <c r="D11" s="287" t="s">
        <v>1656</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ht="20">
      <c r="A19" s="285"/>
      <c r="B19" s="10" t="s">
        <v>414</v>
      </c>
      <c r="C19" s="10" t="s">
        <v>413</v>
      </c>
      <c r="D19" s="4">
        <v>45571</v>
      </c>
      <c r="E19" s="10"/>
      <c r="F19" s="10" t="s">
        <v>412</v>
      </c>
      <c r="G19" s="264" t="s">
        <v>410</v>
      </c>
      <c r="H19" s="219"/>
      <c r="I19" s="265"/>
      <c r="J19" s="55" t="s">
        <v>364</v>
      </c>
      <c r="K19" s="55"/>
      <c r="L19" s="55" t="s">
        <v>359</v>
      </c>
      <c r="M19" s="56">
        <v>773.27</v>
      </c>
      <c r="N19" s="2"/>
      <c r="V19" s="63"/>
    </row>
    <row r="20" spans="1:22" ht="21">
      <c r="A20" s="285"/>
      <c r="B20" s="70" t="s">
        <v>360</v>
      </c>
      <c r="C20" s="70" t="s">
        <v>361</v>
      </c>
      <c r="D20" s="70" t="s">
        <v>362</v>
      </c>
      <c r="E20" s="269" t="s">
        <v>363</v>
      </c>
      <c r="F20" s="269"/>
      <c r="G20" s="259"/>
      <c r="H20" s="260"/>
      <c r="I20" s="261"/>
      <c r="J20" s="15" t="s">
        <v>394</v>
      </c>
      <c r="K20" s="16"/>
      <c r="L20" s="16" t="s">
        <v>359</v>
      </c>
      <c r="M20" s="17">
        <v>475.38</v>
      </c>
      <c r="N20" s="2"/>
      <c r="V20" s="64"/>
    </row>
    <row r="21" spans="1:22" ht="20.5" thickBot="1">
      <c r="A21" s="286"/>
      <c r="B21" s="11" t="s">
        <v>411</v>
      </c>
      <c r="C21" s="11" t="s">
        <v>410</v>
      </c>
      <c r="D21" s="74">
        <v>45572</v>
      </c>
      <c r="E21" s="13" t="s">
        <v>367</v>
      </c>
      <c r="F21" s="14" t="s">
        <v>409</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40.5" thickBot="1">
      <c r="A23" s="267"/>
      <c r="B23" s="10" t="s">
        <v>408</v>
      </c>
      <c r="C23" s="10" t="s">
        <v>407</v>
      </c>
      <c r="D23" s="4">
        <v>45566</v>
      </c>
      <c r="E23" s="10"/>
      <c r="F23" s="10" t="s">
        <v>406</v>
      </c>
      <c r="G23" s="264" t="s">
        <v>402</v>
      </c>
      <c r="H23" s="219"/>
      <c r="I23" s="265"/>
      <c r="J23" s="55" t="s">
        <v>405</v>
      </c>
      <c r="K23" s="55"/>
      <c r="L23" s="55" t="s">
        <v>359</v>
      </c>
      <c r="M23" s="56">
        <v>587.37</v>
      </c>
      <c r="N23" s="2"/>
      <c r="V23" s="64"/>
    </row>
    <row r="24" spans="1:22" ht="21.5" thickBot="1">
      <c r="A24" s="267"/>
      <c r="B24" s="70" t="s">
        <v>360</v>
      </c>
      <c r="C24" s="70" t="s">
        <v>361</v>
      </c>
      <c r="D24" s="70" t="s">
        <v>362</v>
      </c>
      <c r="E24" s="269" t="s">
        <v>363</v>
      </c>
      <c r="F24" s="269"/>
      <c r="G24" s="259"/>
      <c r="H24" s="260"/>
      <c r="I24" s="261"/>
      <c r="J24" s="15" t="s">
        <v>404</v>
      </c>
      <c r="K24" s="16"/>
      <c r="L24" s="16" t="s">
        <v>359</v>
      </c>
      <c r="M24" s="17">
        <v>447</v>
      </c>
      <c r="N24" s="2"/>
      <c r="V24" s="64"/>
    </row>
    <row r="25" spans="1:22" ht="20.5" thickBot="1">
      <c r="A25" s="268"/>
      <c r="B25" s="11" t="s">
        <v>403</v>
      </c>
      <c r="C25" s="11" t="s">
        <v>402</v>
      </c>
      <c r="D25" s="74">
        <v>45567</v>
      </c>
      <c r="E25" s="13" t="s">
        <v>367</v>
      </c>
      <c r="F25" s="14" t="s">
        <v>401</v>
      </c>
      <c r="G25" s="256"/>
      <c r="H25" s="257"/>
      <c r="I25" s="258"/>
      <c r="J25" s="15" t="s">
        <v>369</v>
      </c>
      <c r="K25" s="16"/>
      <c r="L25" s="16" t="s">
        <v>359</v>
      </c>
      <c r="M25" s="17">
        <v>96</v>
      </c>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20.5" thickBot="1">
      <c r="A27" s="267"/>
      <c r="B27" s="10" t="s">
        <v>400</v>
      </c>
      <c r="C27" s="10"/>
      <c r="D27" s="4"/>
      <c r="E27" s="10"/>
      <c r="F27" s="10"/>
      <c r="G27" s="264"/>
      <c r="H27" s="219"/>
      <c r="I27" s="265"/>
      <c r="J27" s="55" t="s">
        <v>399</v>
      </c>
      <c r="K27" s="55"/>
      <c r="L27" s="55" t="s">
        <v>359</v>
      </c>
      <c r="M27" s="56">
        <v>24</v>
      </c>
      <c r="N27" s="2"/>
      <c r="V27" s="64"/>
    </row>
    <row r="28" spans="1:22" ht="21.5" thickBot="1">
      <c r="A28" s="267"/>
      <c r="B28" s="70" t="s">
        <v>360</v>
      </c>
      <c r="C28" s="70" t="s">
        <v>361</v>
      </c>
      <c r="D28" s="70" t="s">
        <v>362</v>
      </c>
      <c r="E28" s="269" t="s">
        <v>363</v>
      </c>
      <c r="F28" s="269"/>
      <c r="G28" s="259"/>
      <c r="H28" s="260"/>
      <c r="I28" s="261"/>
      <c r="J28" s="15" t="s">
        <v>398</v>
      </c>
      <c r="K28" s="16" t="s">
        <v>359</v>
      </c>
      <c r="L28" s="16"/>
      <c r="M28" s="17">
        <v>35.200000000000003</v>
      </c>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40.5" thickBot="1">
      <c r="A31" s="267"/>
      <c r="B31" s="10" t="s">
        <v>397</v>
      </c>
      <c r="C31" s="10" t="s">
        <v>396</v>
      </c>
      <c r="D31" s="4">
        <v>45574</v>
      </c>
      <c r="E31" s="10"/>
      <c r="F31" s="10" t="s">
        <v>395</v>
      </c>
      <c r="G31" s="264" t="s">
        <v>392</v>
      </c>
      <c r="H31" s="219"/>
      <c r="I31" s="265"/>
      <c r="J31" s="55" t="s">
        <v>364</v>
      </c>
      <c r="K31" s="55"/>
      <c r="L31" s="55" t="s">
        <v>359</v>
      </c>
      <c r="M31" s="56">
        <v>432.96</v>
      </c>
      <c r="N31" s="2"/>
      <c r="V31" s="64"/>
    </row>
    <row r="32" spans="1:22" ht="21.5" thickBot="1">
      <c r="A32" s="267"/>
      <c r="B32" s="70" t="s">
        <v>360</v>
      </c>
      <c r="C32" s="70" t="s">
        <v>361</v>
      </c>
      <c r="D32" s="70" t="s">
        <v>362</v>
      </c>
      <c r="E32" s="269" t="s">
        <v>363</v>
      </c>
      <c r="F32" s="269"/>
      <c r="G32" s="259"/>
      <c r="H32" s="260"/>
      <c r="I32" s="261"/>
      <c r="J32" s="15" t="s">
        <v>394</v>
      </c>
      <c r="K32" s="16"/>
      <c r="L32" s="16" t="s">
        <v>359</v>
      </c>
      <c r="M32" s="17">
        <v>191</v>
      </c>
      <c r="N32" s="2"/>
      <c r="V32" s="64"/>
    </row>
    <row r="33" spans="1:22" ht="30.5" thickBot="1">
      <c r="A33" s="268"/>
      <c r="B33" s="11" t="s">
        <v>393</v>
      </c>
      <c r="C33" s="11" t="s">
        <v>392</v>
      </c>
      <c r="D33" s="74">
        <v>45574</v>
      </c>
      <c r="E33" s="13" t="s">
        <v>367</v>
      </c>
      <c r="F33" s="14" t="s">
        <v>391</v>
      </c>
      <c r="G33" s="256"/>
      <c r="H33" s="257"/>
      <c r="I33" s="258"/>
      <c r="J33" s="15" t="s">
        <v>369</v>
      </c>
      <c r="K33" s="16"/>
      <c r="L33" s="16" t="s">
        <v>359</v>
      </c>
      <c r="M33" s="17">
        <v>73.599999999999994</v>
      </c>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30.5" thickBot="1">
      <c r="A35" s="267"/>
      <c r="B35" s="10" t="s">
        <v>390</v>
      </c>
      <c r="C35" s="10" t="s">
        <v>389</v>
      </c>
      <c r="D35" s="4">
        <v>45603</v>
      </c>
      <c r="E35" s="10"/>
      <c r="F35" s="10" t="s">
        <v>388</v>
      </c>
      <c r="G35" s="264" t="s">
        <v>385</v>
      </c>
      <c r="H35" s="219"/>
      <c r="I35" s="265"/>
      <c r="J35" s="55" t="s">
        <v>387</v>
      </c>
      <c r="K35" s="55"/>
      <c r="L35" s="55" t="s">
        <v>359</v>
      </c>
      <c r="M35" s="56">
        <v>1250</v>
      </c>
      <c r="N35" s="2"/>
      <c r="V35" s="64"/>
    </row>
    <row r="36" spans="1:22" ht="21.5" thickBot="1">
      <c r="A36" s="267"/>
      <c r="B36" s="70" t="s">
        <v>360</v>
      </c>
      <c r="C36" s="70" t="s">
        <v>361</v>
      </c>
      <c r="D36" s="70" t="s">
        <v>362</v>
      </c>
      <c r="E36" s="269" t="s">
        <v>363</v>
      </c>
      <c r="F36" s="269"/>
      <c r="G36" s="259"/>
      <c r="H36" s="260"/>
      <c r="I36" s="261"/>
      <c r="J36" s="15"/>
      <c r="K36" s="16"/>
      <c r="L36" s="16"/>
      <c r="M36" s="17"/>
      <c r="N36" s="2"/>
      <c r="V36" s="64"/>
    </row>
    <row r="37" spans="1:22" ht="40.5" thickBot="1">
      <c r="A37" s="268"/>
      <c r="B37" s="11" t="s">
        <v>386</v>
      </c>
      <c r="C37" s="11" t="s">
        <v>385</v>
      </c>
      <c r="D37" s="74">
        <v>45606</v>
      </c>
      <c r="E37" s="13" t="s">
        <v>367</v>
      </c>
      <c r="F37" s="14" t="s">
        <v>384</v>
      </c>
      <c r="G37" s="256"/>
      <c r="H37" s="257"/>
      <c r="I37" s="258"/>
      <c r="J37" s="15"/>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30.5" thickBot="1">
      <c r="A39" s="267"/>
      <c r="B39" s="10" t="s">
        <v>383</v>
      </c>
      <c r="C39" s="10" t="s">
        <v>382</v>
      </c>
      <c r="D39" s="4">
        <v>45629</v>
      </c>
      <c r="E39" s="10"/>
      <c r="F39" s="10" t="s">
        <v>381</v>
      </c>
      <c r="G39" s="264" t="s">
        <v>380</v>
      </c>
      <c r="H39" s="219"/>
      <c r="I39" s="265"/>
      <c r="J39" s="55" t="s">
        <v>379</v>
      </c>
      <c r="K39" s="55"/>
      <c r="L39" s="55" t="s">
        <v>359</v>
      </c>
      <c r="M39" s="56">
        <v>735</v>
      </c>
      <c r="N39" s="2"/>
      <c r="V39" s="64"/>
    </row>
    <row r="40" spans="1:22" ht="21.5" thickBot="1">
      <c r="A40" s="267"/>
      <c r="B40" s="70" t="s">
        <v>360</v>
      </c>
      <c r="C40" s="70" t="s">
        <v>361</v>
      </c>
      <c r="D40" s="70" t="s">
        <v>362</v>
      </c>
      <c r="E40" s="269" t="s">
        <v>363</v>
      </c>
      <c r="F40" s="269"/>
      <c r="G40" s="259"/>
      <c r="H40" s="260"/>
      <c r="I40" s="261"/>
      <c r="J40" s="15" t="s">
        <v>378</v>
      </c>
      <c r="K40" s="16"/>
      <c r="L40" s="16" t="s">
        <v>359</v>
      </c>
      <c r="M40" s="17">
        <v>697.96</v>
      </c>
      <c r="N40" s="2"/>
      <c r="V40" s="64"/>
    </row>
    <row r="41" spans="1:22" ht="30.5" thickBot="1">
      <c r="A41" s="268"/>
      <c r="B41" s="11" t="s">
        <v>377</v>
      </c>
      <c r="C41" s="11" t="s">
        <v>376</v>
      </c>
      <c r="D41" s="74">
        <v>45633</v>
      </c>
      <c r="E41" s="13" t="s">
        <v>367</v>
      </c>
      <c r="F41" s="14" t="s">
        <v>375</v>
      </c>
      <c r="G41" s="256"/>
      <c r="H41" s="257"/>
      <c r="I41" s="258"/>
      <c r="J41" s="15" t="s">
        <v>374</v>
      </c>
      <c r="K41" s="16"/>
      <c r="L41" s="16" t="s">
        <v>359</v>
      </c>
      <c r="M41" s="17">
        <v>1119.5999999999999</v>
      </c>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",2024,"- MARCH 31, ",2025)</f>
        <v>OCTOBER 1, 2024-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CE6E3-A690-4D32-B45C-83FA5AF42A4D}">
  <sheetPr>
    <pageSetUpPr fitToPage="1"/>
  </sheetPr>
  <dimension ref="A1:V425"/>
  <sheetViews>
    <sheetView topLeftCell="A2" zoomScaleNormal="100" workbookViewId="0">
      <selection activeCell="B10" sqref="B10:F10"/>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BUREAU OF LAND MANAGEMENT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3</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2024- MARCH 31, 2025</v>
      </c>
      <c r="I9" s="233"/>
      <c r="J9" s="242" t="str">
        <f>"REPORTING PERIOD: "&amp;Q423</f>
        <v>REPORTING PERIOD: APRIL 1 - SEPTEMBER 30, 2025</v>
      </c>
      <c r="K9" s="236"/>
      <c r="L9" s="222" t="s">
        <v>338</v>
      </c>
      <c r="M9" s="223"/>
      <c r="N9" s="19"/>
      <c r="O9" s="93"/>
    </row>
    <row r="10" spans="1:19" customFormat="1" ht="15.75" customHeight="1">
      <c r="A10" s="291"/>
      <c r="B10" s="220" t="s">
        <v>1639</v>
      </c>
      <c r="C10" s="219"/>
      <c r="D10" s="219"/>
      <c r="E10" s="219"/>
      <c r="F10" s="221"/>
      <c r="G10" s="231"/>
      <c r="H10" s="240"/>
      <c r="I10" s="234"/>
      <c r="J10" s="243"/>
      <c r="K10" s="237"/>
      <c r="L10" s="222"/>
      <c r="M10" s="223"/>
      <c r="N10" s="19"/>
      <c r="O10" s="93"/>
    </row>
    <row r="11" spans="1:19" customFormat="1" ht="25.5" thickBot="1">
      <c r="A11" s="291"/>
      <c r="B11" s="49" t="s">
        <v>339</v>
      </c>
      <c r="C11" s="50" t="s">
        <v>439</v>
      </c>
      <c r="D11" s="287" t="s">
        <v>438</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ht="20">
      <c r="A19" s="285"/>
      <c r="B19" s="10" t="s">
        <v>437</v>
      </c>
      <c r="C19" s="10" t="s">
        <v>436</v>
      </c>
      <c r="D19" s="4">
        <v>45696</v>
      </c>
      <c r="E19" s="10"/>
      <c r="F19" s="10" t="s">
        <v>435</v>
      </c>
      <c r="G19" s="264" t="s">
        <v>433</v>
      </c>
      <c r="H19" s="219"/>
      <c r="I19" s="265"/>
      <c r="J19" s="55" t="s">
        <v>364</v>
      </c>
      <c r="K19" s="55"/>
      <c r="L19" s="55" t="s">
        <v>359</v>
      </c>
      <c r="M19" s="98">
        <v>593</v>
      </c>
      <c r="N19" s="2"/>
      <c r="V19" s="63"/>
    </row>
    <row r="20" spans="1:22" ht="21">
      <c r="A20" s="285"/>
      <c r="B20" s="70" t="s">
        <v>360</v>
      </c>
      <c r="C20" s="70" t="s">
        <v>361</v>
      </c>
      <c r="D20" s="70" t="s">
        <v>362</v>
      </c>
      <c r="E20" s="269" t="s">
        <v>363</v>
      </c>
      <c r="F20" s="269"/>
      <c r="G20" s="259"/>
      <c r="H20" s="260"/>
      <c r="I20" s="261"/>
      <c r="J20" s="15" t="s">
        <v>369</v>
      </c>
      <c r="K20" s="16"/>
      <c r="L20" s="16" t="s">
        <v>359</v>
      </c>
      <c r="M20" s="95">
        <v>58</v>
      </c>
      <c r="N20" s="2"/>
      <c r="V20" s="64"/>
    </row>
    <row r="21" spans="1:22" ht="20.5" thickBot="1">
      <c r="A21" s="286"/>
      <c r="B21" s="11" t="s">
        <v>434</v>
      </c>
      <c r="C21" s="11" t="s">
        <v>433</v>
      </c>
      <c r="D21" s="74">
        <v>45702</v>
      </c>
      <c r="E21" s="13" t="s">
        <v>367</v>
      </c>
      <c r="F21" s="14" t="s">
        <v>432</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30.5" thickBot="1">
      <c r="A23" s="267"/>
      <c r="B23" s="10" t="s">
        <v>431</v>
      </c>
      <c r="C23" s="10" t="s">
        <v>430</v>
      </c>
      <c r="D23" s="4">
        <v>45608</v>
      </c>
      <c r="E23" s="10"/>
      <c r="F23" s="10" t="s">
        <v>429</v>
      </c>
      <c r="G23" s="264" t="s">
        <v>426</v>
      </c>
      <c r="H23" s="219"/>
      <c r="I23" s="265"/>
      <c r="J23" s="55" t="s">
        <v>428</v>
      </c>
      <c r="K23" s="55"/>
      <c r="L23" s="55" t="s">
        <v>359</v>
      </c>
      <c r="M23" s="96">
        <v>100</v>
      </c>
      <c r="N23" s="2"/>
      <c r="V23" s="64"/>
    </row>
    <row r="24" spans="1:22" ht="21.5" thickBot="1">
      <c r="A24" s="267"/>
      <c r="B24" s="70" t="s">
        <v>360</v>
      </c>
      <c r="C24" s="70" t="s">
        <v>361</v>
      </c>
      <c r="D24" s="70" t="s">
        <v>362</v>
      </c>
      <c r="E24" s="269" t="s">
        <v>363</v>
      </c>
      <c r="F24" s="269"/>
      <c r="G24" s="259"/>
      <c r="H24" s="260"/>
      <c r="I24" s="261"/>
      <c r="J24" s="15" t="s">
        <v>394</v>
      </c>
      <c r="K24" s="16"/>
      <c r="L24" s="16" t="s">
        <v>359</v>
      </c>
      <c r="M24" s="97">
        <v>443.82</v>
      </c>
      <c r="N24" s="2"/>
      <c r="V24" s="64"/>
    </row>
    <row r="25" spans="1:22" ht="20.5" thickBot="1">
      <c r="A25" s="268"/>
      <c r="B25" s="11" t="s">
        <v>427</v>
      </c>
      <c r="C25" s="11" t="s">
        <v>426</v>
      </c>
      <c r="D25" s="74">
        <v>45610</v>
      </c>
      <c r="E25" s="13" t="s">
        <v>367</v>
      </c>
      <c r="F25" s="14" t="s">
        <v>425</v>
      </c>
      <c r="G25" s="256"/>
      <c r="H25" s="257"/>
      <c r="I25" s="258"/>
      <c r="J25" s="15" t="s">
        <v>369</v>
      </c>
      <c r="K25" s="16"/>
      <c r="L25" s="16" t="s">
        <v>359</v>
      </c>
      <c r="M25" s="95">
        <v>145</v>
      </c>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20.5" thickBot="1">
      <c r="A27" s="267"/>
      <c r="B27" s="10" t="s">
        <v>424</v>
      </c>
      <c r="C27" s="10" t="s">
        <v>421</v>
      </c>
      <c r="D27" s="4">
        <v>45615</v>
      </c>
      <c r="E27" s="10"/>
      <c r="F27" s="10" t="s">
        <v>420</v>
      </c>
      <c r="G27" s="264" t="s">
        <v>418</v>
      </c>
      <c r="H27" s="219"/>
      <c r="I27" s="265"/>
      <c r="J27" s="55" t="s">
        <v>394</v>
      </c>
      <c r="K27" s="55"/>
      <c r="L27" s="55" t="s">
        <v>359</v>
      </c>
      <c r="M27" s="96">
        <v>220</v>
      </c>
      <c r="N27" s="2"/>
      <c r="V27" s="64"/>
    </row>
    <row r="28" spans="1:22" ht="21.5" thickBot="1">
      <c r="A28" s="267"/>
      <c r="B28" s="70" t="s">
        <v>360</v>
      </c>
      <c r="C28" s="70" t="s">
        <v>361</v>
      </c>
      <c r="D28" s="70" t="s">
        <v>362</v>
      </c>
      <c r="E28" s="269" t="s">
        <v>363</v>
      </c>
      <c r="F28" s="269"/>
      <c r="G28" s="259"/>
      <c r="H28" s="260"/>
      <c r="I28" s="261"/>
      <c r="J28" s="15" t="s">
        <v>369</v>
      </c>
      <c r="K28" s="16"/>
      <c r="L28" s="16" t="s">
        <v>359</v>
      </c>
      <c r="M28" s="95">
        <v>130</v>
      </c>
      <c r="N28" s="2"/>
      <c r="V28" s="64"/>
    </row>
    <row r="29" spans="1:22" ht="20.5" thickBot="1">
      <c r="A29" s="268"/>
      <c r="B29" s="11" t="s">
        <v>423</v>
      </c>
      <c r="C29" s="11" t="s">
        <v>418</v>
      </c>
      <c r="D29" s="74">
        <v>45617</v>
      </c>
      <c r="E29" s="13" t="s">
        <v>367</v>
      </c>
      <c r="F29" s="14" t="s">
        <v>417</v>
      </c>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20.5" thickBot="1">
      <c r="A31" s="267"/>
      <c r="B31" s="10" t="s">
        <v>422</v>
      </c>
      <c r="C31" s="10" t="s">
        <v>421</v>
      </c>
      <c r="D31" s="4">
        <v>45615</v>
      </c>
      <c r="E31" s="10"/>
      <c r="F31" s="10" t="s">
        <v>420</v>
      </c>
      <c r="G31" s="264" t="s">
        <v>418</v>
      </c>
      <c r="H31" s="219"/>
      <c r="I31" s="265"/>
      <c r="J31" s="55" t="s">
        <v>394</v>
      </c>
      <c r="K31" s="55"/>
      <c r="L31" s="55" t="s">
        <v>359</v>
      </c>
      <c r="M31" s="96">
        <v>220</v>
      </c>
      <c r="N31" s="2"/>
      <c r="V31" s="64"/>
    </row>
    <row r="32" spans="1:22" ht="21.5" thickBot="1">
      <c r="A32" s="267"/>
      <c r="B32" s="70" t="s">
        <v>360</v>
      </c>
      <c r="C32" s="70" t="s">
        <v>361</v>
      </c>
      <c r="D32" s="70" t="s">
        <v>362</v>
      </c>
      <c r="E32" s="269" t="s">
        <v>363</v>
      </c>
      <c r="F32" s="269"/>
      <c r="G32" s="259"/>
      <c r="H32" s="260"/>
      <c r="I32" s="261"/>
      <c r="J32" s="15" t="s">
        <v>369</v>
      </c>
      <c r="K32" s="16"/>
      <c r="L32" s="16" t="s">
        <v>359</v>
      </c>
      <c r="M32" s="95">
        <v>130</v>
      </c>
      <c r="N32" s="2"/>
      <c r="V32" s="64"/>
    </row>
    <row r="33" spans="1:22" ht="20.5" thickBot="1">
      <c r="A33" s="268"/>
      <c r="B33" s="11" t="s">
        <v>419</v>
      </c>
      <c r="C33" s="11" t="s">
        <v>418</v>
      </c>
      <c r="D33" s="74">
        <v>45617</v>
      </c>
      <c r="E33" s="13" t="s">
        <v>367</v>
      </c>
      <c r="F33" s="14" t="s">
        <v>417</v>
      </c>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",2024,"- MARCH 31, ",2025)</f>
        <v>OCTOBER 1, 2024-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55:I155"/>
    <mergeCell ref="G158:H158"/>
    <mergeCell ref="G159:I159"/>
    <mergeCell ref="G156:I156"/>
    <mergeCell ref="G162:H162"/>
    <mergeCell ref="G114:H114"/>
    <mergeCell ref="G115:I115"/>
    <mergeCell ref="G118:H118"/>
    <mergeCell ref="G119:I119"/>
    <mergeCell ref="G122:H122"/>
    <mergeCell ref="G123:I123"/>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5E041-87BD-45D1-9C75-337726403A07}">
  <sheetPr>
    <pageSetUpPr fitToPage="1"/>
  </sheetPr>
  <dimension ref="A1:V425"/>
  <sheetViews>
    <sheetView topLeftCell="A4" zoomScale="140" zoomScaleNormal="140" workbookViewId="0">
      <selection activeCell="B10" sqref="B10:F10"/>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BUREAU OF OCEAN ENERGY MANAGEMENT for the reporting period OCTOBER 1, 2025-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4</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2025- MARCH 31, 2025</v>
      </c>
      <c r="I9" s="233"/>
      <c r="J9" s="242" t="str">
        <f>"REPORTING PERIOD: "&amp;Q423</f>
        <v>REPORTING PERIOD: APRIL 1 - SEPTEMBER 30, 2025</v>
      </c>
      <c r="K9" s="236"/>
      <c r="L9" s="222" t="s">
        <v>338</v>
      </c>
      <c r="M9" s="223"/>
      <c r="N9" s="19"/>
      <c r="O9" s="93"/>
    </row>
    <row r="10" spans="1:19" customFormat="1" ht="15.75" customHeight="1">
      <c r="A10" s="291"/>
      <c r="B10" s="220" t="s">
        <v>1640</v>
      </c>
      <c r="C10" s="219"/>
      <c r="D10" s="219"/>
      <c r="E10" s="219"/>
      <c r="F10" s="221"/>
      <c r="G10" s="231"/>
      <c r="H10" s="240"/>
      <c r="I10" s="234"/>
      <c r="J10" s="243"/>
      <c r="K10" s="237"/>
      <c r="L10" s="222"/>
      <c r="M10" s="223"/>
      <c r="N10" s="19"/>
      <c r="O10" s="93"/>
    </row>
    <row r="11" spans="1:19" customFormat="1" ht="38" thickBot="1">
      <c r="A11" s="291"/>
      <c r="B11" s="49" t="s">
        <v>339</v>
      </c>
      <c r="C11" s="50" t="s">
        <v>461</v>
      </c>
      <c r="D11" s="287" t="s">
        <v>460</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ht="20">
      <c r="A19" s="285"/>
      <c r="B19" s="10" t="s">
        <v>459</v>
      </c>
      <c r="C19" s="10" t="s">
        <v>456</v>
      </c>
      <c r="D19" s="4">
        <v>45581</v>
      </c>
      <c r="E19" s="10"/>
      <c r="F19" s="10" t="s">
        <v>457</v>
      </c>
      <c r="G19" s="264" t="s">
        <v>456</v>
      </c>
      <c r="H19" s="219"/>
      <c r="I19" s="265"/>
      <c r="J19" s="55" t="s">
        <v>445</v>
      </c>
      <c r="K19" s="55"/>
      <c r="L19" s="55" t="s">
        <v>444</v>
      </c>
      <c r="M19" s="96">
        <v>500</v>
      </c>
      <c r="N19" s="2"/>
      <c r="V19" s="63"/>
    </row>
    <row r="20" spans="1:22" ht="21">
      <c r="A20" s="285"/>
      <c r="B20" s="70" t="s">
        <v>360</v>
      </c>
      <c r="C20" s="70" t="s">
        <v>361</v>
      </c>
      <c r="D20" s="70" t="s">
        <v>362</v>
      </c>
      <c r="E20" s="269" t="s">
        <v>363</v>
      </c>
      <c r="F20" s="269"/>
      <c r="G20" s="259"/>
      <c r="H20" s="260"/>
      <c r="I20" s="261"/>
      <c r="J20" s="15"/>
      <c r="K20" s="16"/>
      <c r="L20" s="16"/>
      <c r="M20" s="95"/>
      <c r="N20" s="2"/>
      <c r="V20" s="64"/>
    </row>
    <row r="21" spans="1:22" ht="20.5" thickBot="1">
      <c r="A21" s="286"/>
      <c r="B21" s="11" t="s">
        <v>458</v>
      </c>
      <c r="C21" s="11" t="s">
        <v>456</v>
      </c>
      <c r="D21" s="74">
        <v>45581</v>
      </c>
      <c r="E21" s="13" t="s">
        <v>367</v>
      </c>
      <c r="F21" s="14" t="s">
        <v>455</v>
      </c>
      <c r="G21" s="282"/>
      <c r="H21" s="283"/>
      <c r="I21" s="284"/>
      <c r="J21" s="15"/>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20.5" thickBot="1">
      <c r="A23" s="267"/>
      <c r="B23" s="10" t="s">
        <v>454</v>
      </c>
      <c r="C23" s="10" t="s">
        <v>456</v>
      </c>
      <c r="D23" s="4">
        <v>45581</v>
      </c>
      <c r="E23" s="10"/>
      <c r="F23" s="10" t="s">
        <v>457</v>
      </c>
      <c r="G23" s="264" t="s">
        <v>456</v>
      </c>
      <c r="H23" s="219"/>
      <c r="I23" s="265"/>
      <c r="J23" s="55" t="s">
        <v>445</v>
      </c>
      <c r="K23" s="55"/>
      <c r="L23" s="55" t="s">
        <v>444</v>
      </c>
      <c r="M23" s="96">
        <v>500</v>
      </c>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20.5" thickBot="1">
      <c r="A25" s="268"/>
      <c r="B25" s="11" t="s">
        <v>453</v>
      </c>
      <c r="C25" s="11" t="s">
        <v>456</v>
      </c>
      <c r="D25" s="74">
        <v>45581</v>
      </c>
      <c r="E25" s="13" t="s">
        <v>367</v>
      </c>
      <c r="F25" s="14" t="s">
        <v>455</v>
      </c>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20.5" thickBot="1">
      <c r="A27" s="267"/>
      <c r="B27" s="10" t="s">
        <v>454</v>
      </c>
      <c r="C27" s="10" t="s">
        <v>448</v>
      </c>
      <c r="D27" s="4">
        <v>45594</v>
      </c>
      <c r="E27" s="10"/>
      <c r="F27" s="10" t="s">
        <v>451</v>
      </c>
      <c r="G27" s="264" t="s">
        <v>446</v>
      </c>
      <c r="H27" s="219"/>
      <c r="I27" s="265"/>
      <c r="J27" s="55" t="s">
        <v>445</v>
      </c>
      <c r="K27" s="55"/>
      <c r="L27" s="55" t="s">
        <v>444</v>
      </c>
      <c r="M27" s="96">
        <v>545</v>
      </c>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20.5" thickBot="1">
      <c r="A29" s="268"/>
      <c r="B29" s="11" t="s">
        <v>453</v>
      </c>
      <c r="C29" s="11" t="s">
        <v>442</v>
      </c>
      <c r="D29" s="74">
        <v>45595</v>
      </c>
      <c r="E29" s="13" t="s">
        <v>367</v>
      </c>
      <c r="F29" s="14" t="s">
        <v>441</v>
      </c>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20.5" thickBot="1">
      <c r="A31" s="267"/>
      <c r="B31" s="10" t="s">
        <v>452</v>
      </c>
      <c r="C31" s="10" t="s">
        <v>448</v>
      </c>
      <c r="D31" s="4">
        <v>45594</v>
      </c>
      <c r="E31" s="10"/>
      <c r="F31" s="10" t="s">
        <v>451</v>
      </c>
      <c r="G31" s="264" t="s">
        <v>446</v>
      </c>
      <c r="H31" s="219"/>
      <c r="I31" s="265"/>
      <c r="J31" s="55" t="s">
        <v>445</v>
      </c>
      <c r="K31" s="55"/>
      <c r="L31" s="55" t="s">
        <v>444</v>
      </c>
      <c r="M31" s="96">
        <v>765</v>
      </c>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20.5" thickBot="1">
      <c r="A33" s="268"/>
      <c r="B33" s="11" t="s">
        <v>450</v>
      </c>
      <c r="C33" s="11" t="s">
        <v>442</v>
      </c>
      <c r="D33" s="74">
        <v>45595</v>
      </c>
      <c r="E33" s="13" t="s">
        <v>367</v>
      </c>
      <c r="F33" s="14" t="s">
        <v>441</v>
      </c>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20.5" thickBot="1">
      <c r="A35" s="267"/>
      <c r="B35" s="10" t="s">
        <v>449</v>
      </c>
      <c r="C35" s="10" t="s">
        <v>448</v>
      </c>
      <c r="D35" s="4">
        <v>45594</v>
      </c>
      <c r="E35" s="10"/>
      <c r="F35" s="10" t="s">
        <v>447</v>
      </c>
      <c r="G35" s="264" t="s">
        <v>446</v>
      </c>
      <c r="H35" s="219"/>
      <c r="I35" s="265"/>
      <c r="J35" s="55" t="s">
        <v>445</v>
      </c>
      <c r="K35" s="55"/>
      <c r="L35" s="55" t="s">
        <v>444</v>
      </c>
      <c r="M35" s="96">
        <v>765</v>
      </c>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20.5" thickBot="1">
      <c r="A37" s="268"/>
      <c r="B37" s="11" t="s">
        <v>443</v>
      </c>
      <c r="C37" s="11" t="s">
        <v>442</v>
      </c>
      <c r="D37" s="74">
        <v>45595</v>
      </c>
      <c r="E37" s="13" t="s">
        <v>367</v>
      </c>
      <c r="F37" s="14" t="s">
        <v>441</v>
      </c>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",2025,"- MARCH 31, ",2025)</f>
        <v>OCTOBER 1, 2025-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G366:H366"/>
    <mergeCell ref="G367:I367"/>
    <mergeCell ref="G351:I351"/>
    <mergeCell ref="G354:H354"/>
    <mergeCell ref="E296:F296"/>
    <mergeCell ref="A298:A301"/>
    <mergeCell ref="E298:F298"/>
    <mergeCell ref="E300:F300"/>
    <mergeCell ref="A302:A305"/>
    <mergeCell ref="E302:F302"/>
    <mergeCell ref="A342:A345"/>
    <mergeCell ref="E342:F342"/>
    <mergeCell ref="A338:A341"/>
    <mergeCell ref="E338:F338"/>
    <mergeCell ref="E340:F340"/>
    <mergeCell ref="A350:A353"/>
    <mergeCell ref="G333:I333"/>
    <mergeCell ref="G337:I337"/>
    <mergeCell ref="E348:F348"/>
    <mergeCell ref="G341:I341"/>
    <mergeCell ref="G345:I345"/>
    <mergeCell ref="G349:I349"/>
    <mergeCell ref="G353:I353"/>
    <mergeCell ref="G344:I344"/>
    <mergeCell ref="G348:I348"/>
    <mergeCell ref="G352:I352"/>
    <mergeCell ref="G342:H342"/>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55:I155"/>
    <mergeCell ref="G158:H158"/>
    <mergeCell ref="G159:I159"/>
    <mergeCell ref="G156:I156"/>
    <mergeCell ref="G162:H162"/>
    <mergeCell ref="G114:H114"/>
    <mergeCell ref="G115:I115"/>
    <mergeCell ref="G118:H118"/>
    <mergeCell ref="G119:I119"/>
    <mergeCell ref="G122:H122"/>
    <mergeCell ref="G123:I123"/>
    <mergeCell ref="G117:I117"/>
    <mergeCell ref="G121:I121"/>
    <mergeCell ref="G125:I125"/>
    <mergeCell ref="G129:I129"/>
    <mergeCell ref="G133:I133"/>
    <mergeCell ref="G132:I132"/>
    <mergeCell ref="G130:H130"/>
    <mergeCell ref="G131:I131"/>
    <mergeCell ref="G149:I149"/>
    <mergeCell ref="G120:I120"/>
    <mergeCell ref="G124:I124"/>
    <mergeCell ref="G145:I145"/>
    <mergeCell ref="G144:I144"/>
    <mergeCell ref="G277:I277"/>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72:I172"/>
    <mergeCell ref="G259:I259"/>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98383-1AD0-4E0A-8AC1-FA707858D5C0}">
  <sheetPr>
    <pageSetUpPr fitToPage="1"/>
  </sheetPr>
  <dimension ref="A1:V425"/>
  <sheetViews>
    <sheetView topLeftCell="A2" zoomScaleNormal="100" workbookViewId="0">
      <selection activeCell="D11" sqref="D11:F11"/>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416</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BUREAU OF RECLAMATION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5</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2024- MARCH 31, 2025</v>
      </c>
      <c r="I9" s="233"/>
      <c r="J9" s="242" t="str">
        <f>"REPORTING PERIOD: "&amp;Q423</f>
        <v>REPORTING PERIOD: APRIL 1 - SEPTEMBER 30, 2025</v>
      </c>
      <c r="K9" s="236"/>
      <c r="L9" s="222" t="s">
        <v>338</v>
      </c>
      <c r="M9" s="223"/>
      <c r="N9" s="19"/>
      <c r="O9" s="93"/>
    </row>
    <row r="10" spans="1:19" customFormat="1" ht="15.75" customHeight="1">
      <c r="A10" s="291"/>
      <c r="B10" s="220" t="s">
        <v>1641</v>
      </c>
      <c r="C10" s="219"/>
      <c r="D10" s="219"/>
      <c r="E10" s="219"/>
      <c r="F10" s="221"/>
      <c r="G10" s="231"/>
      <c r="H10" s="240"/>
      <c r="I10" s="234"/>
      <c r="J10" s="243"/>
      <c r="K10" s="237"/>
      <c r="L10" s="222"/>
      <c r="M10" s="223"/>
      <c r="N10" s="19"/>
      <c r="O10" s="93"/>
    </row>
    <row r="11" spans="1:19" customFormat="1" ht="38" thickBot="1">
      <c r="A11" s="291"/>
      <c r="B11" s="49" t="s">
        <v>339</v>
      </c>
      <c r="C11" s="50" t="s">
        <v>476</v>
      </c>
      <c r="D11" s="287" t="s">
        <v>475</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ht="40">
      <c r="A19" s="285"/>
      <c r="B19" s="10" t="s">
        <v>474</v>
      </c>
      <c r="C19" s="10" t="s">
        <v>473</v>
      </c>
      <c r="D19" s="4">
        <v>45573</v>
      </c>
      <c r="E19" s="10"/>
      <c r="F19" s="10" t="s">
        <v>472</v>
      </c>
      <c r="G19" s="264" t="s">
        <v>470</v>
      </c>
      <c r="H19" s="219"/>
      <c r="I19" s="265"/>
      <c r="J19" s="55" t="s">
        <v>465</v>
      </c>
      <c r="K19" s="55"/>
      <c r="L19" s="55" t="s">
        <v>359</v>
      </c>
      <c r="M19" s="96">
        <v>795</v>
      </c>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20.5" thickBot="1">
      <c r="A21" s="286"/>
      <c r="B21" s="11" t="s">
        <v>471</v>
      </c>
      <c r="C21" s="11" t="s">
        <v>470</v>
      </c>
      <c r="D21" s="74">
        <v>45575</v>
      </c>
      <c r="E21" s="13" t="s">
        <v>367</v>
      </c>
      <c r="F21" s="14" t="s">
        <v>469</v>
      </c>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40.5" thickBot="1">
      <c r="A23" s="267"/>
      <c r="B23" s="10" t="s">
        <v>468</v>
      </c>
      <c r="C23" s="10" t="s">
        <v>467</v>
      </c>
      <c r="D23" s="4">
        <v>45726</v>
      </c>
      <c r="E23" s="10"/>
      <c r="F23" s="10" t="s">
        <v>466</v>
      </c>
      <c r="G23" s="264" t="s">
        <v>463</v>
      </c>
      <c r="H23" s="219"/>
      <c r="I23" s="265"/>
      <c r="J23" s="55" t="s">
        <v>465</v>
      </c>
      <c r="K23" s="55"/>
      <c r="L23" s="55" t="s">
        <v>359</v>
      </c>
      <c r="M23" s="96">
        <v>400</v>
      </c>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20.5" thickBot="1">
      <c r="A25" s="268"/>
      <c r="B25" s="11" t="s">
        <v>464</v>
      </c>
      <c r="C25" s="11" t="s">
        <v>463</v>
      </c>
      <c r="D25" s="74">
        <v>45729</v>
      </c>
      <c r="E25" s="13" t="s">
        <v>367</v>
      </c>
      <c r="F25" s="14" t="s">
        <v>462</v>
      </c>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c r="C27" s="10"/>
      <c r="D27" s="4"/>
      <c r="E27" s="10"/>
      <c r="F27" s="10"/>
      <c r="G27" s="264"/>
      <c r="H27" s="219"/>
      <c r="I27" s="265"/>
      <c r="J27" s="55" t="s">
        <v>370</v>
      </c>
      <c r="K27" s="55"/>
      <c r="L27" s="55"/>
      <c r="M27" s="56"/>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c r="C31" s="10"/>
      <c r="D31" s="4"/>
      <c r="E31" s="10"/>
      <c r="F31" s="10"/>
      <c r="G31" s="264"/>
      <c r="H31" s="219"/>
      <c r="I31" s="265"/>
      <c r="J31" s="55" t="s">
        <v>370</v>
      </c>
      <c r="K31" s="55"/>
      <c r="L31" s="55"/>
      <c r="M31" s="56"/>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",$M$7-1,"- MARCH 31, ",$M$7)</f>
        <v>OCTOBER 1, 2024- MARCH 31, 2025</v>
      </c>
    </row>
    <row r="423" spans="1:17" ht="27">
      <c r="P423" s="45" t="b">
        <v>1</v>
      </c>
      <c r="Q423" s="60" t="str">
        <f xml:space="preserve"> CONCATENATE("APRIL 1 - SEPTEMBER 30, ",$M$7)</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C3531B-CCCE-4951-9537-59BA8C35F53D}">
  <sheetPr>
    <pageSetUpPr fitToPage="1"/>
  </sheetPr>
  <dimension ref="A1:V425"/>
  <sheetViews>
    <sheetView topLeftCell="A2" zoomScaleNormal="100" workbookViewId="0">
      <selection activeCell="L7" sqref="L7"/>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 OF SAFETY AND ENVIRONMENTAL ENFORCEMENT  for the reporting period OCTOBER 1, 2024-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6</v>
      </c>
      <c r="L7" s="52">
        <v>16</v>
      </c>
      <c r="M7" s="53">
        <v>2024</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359</v>
      </c>
      <c r="H9" s="239" t="str">
        <f>"REPORTING PERIOD: "&amp;Q422</f>
        <v>REPORTING PERIOD: OCTOBER 1, 2024- MARCH 31, 2025</v>
      </c>
      <c r="I9" s="233"/>
      <c r="J9" s="242" t="str">
        <f>"REPORTING PERIOD: "&amp;Q423</f>
        <v>REPORTING PERIOD: APRIL 1 - SEPTEMBER 30, 2025</v>
      </c>
      <c r="K9" s="236" t="s">
        <v>359</v>
      </c>
      <c r="L9" s="222" t="s">
        <v>338</v>
      </c>
      <c r="M9" s="223"/>
      <c r="N9" s="19"/>
      <c r="O9" s="93"/>
    </row>
    <row r="10" spans="1:19" customFormat="1" ht="15.75" customHeight="1">
      <c r="A10" s="291"/>
      <c r="B10" s="220" t="s">
        <v>478</v>
      </c>
      <c r="C10" s="219"/>
      <c r="D10" s="219"/>
      <c r="E10" s="219"/>
      <c r="F10" s="221"/>
      <c r="G10" s="231"/>
      <c r="H10" s="240"/>
      <c r="I10" s="234"/>
      <c r="J10" s="243"/>
      <c r="K10" s="237"/>
      <c r="L10" s="222"/>
      <c r="M10" s="223"/>
      <c r="N10" s="19"/>
      <c r="O10" s="93"/>
    </row>
    <row r="11" spans="1:19" customFormat="1" ht="38" thickBot="1">
      <c r="A11" s="291"/>
      <c r="B11" s="49" t="s">
        <v>339</v>
      </c>
      <c r="C11" s="50" t="s">
        <v>479</v>
      </c>
      <c r="D11" s="287" t="s">
        <v>477</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c r="C19" s="10"/>
      <c r="D19" s="4"/>
      <c r="E19" s="10"/>
      <c r="F19" s="10"/>
      <c r="G19" s="264"/>
      <c r="H19" s="219"/>
      <c r="I19" s="265"/>
      <c r="J19" s="55" t="s">
        <v>370</v>
      </c>
      <c r="K19" s="55"/>
      <c r="L19" s="55"/>
      <c r="M19" s="56"/>
      <c r="N19" s="2"/>
      <c r="V19" s="63"/>
    </row>
    <row r="20" spans="1:22" ht="21">
      <c r="A20" s="285"/>
      <c r="B20" s="70" t="s">
        <v>360</v>
      </c>
      <c r="C20" s="70" t="s">
        <v>361</v>
      </c>
      <c r="D20" s="70" t="s">
        <v>362</v>
      </c>
      <c r="E20" s="269" t="s">
        <v>363</v>
      </c>
      <c r="F20" s="269"/>
      <c r="G20" s="259"/>
      <c r="H20" s="260"/>
      <c r="I20" s="261"/>
      <c r="J20" s="15" t="s">
        <v>371</v>
      </c>
      <c r="K20" s="16"/>
      <c r="L20" s="16"/>
      <c r="M20" s="17"/>
      <c r="N20" s="2"/>
      <c r="V20" s="64"/>
    </row>
    <row r="21" spans="1:22" ht="13" thickBot="1">
      <c r="A21" s="286"/>
      <c r="B21" s="11"/>
      <c r="C21" s="11"/>
      <c r="D21" s="12"/>
      <c r="E21" s="13" t="s">
        <v>367</v>
      </c>
      <c r="F21" s="14"/>
      <c r="G21" s="282"/>
      <c r="H21" s="283"/>
      <c r="I21" s="284"/>
      <c r="J21" s="15" t="s">
        <v>372</v>
      </c>
      <c r="K21" s="16"/>
      <c r="L21" s="16"/>
      <c r="M21" s="17"/>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c r="C23" s="10"/>
      <c r="D23" s="4"/>
      <c r="E23" s="10"/>
      <c r="F23" s="10"/>
      <c r="G23" s="264"/>
      <c r="H23" s="219"/>
      <c r="I23" s="265"/>
      <c r="J23" s="55" t="s">
        <v>370</v>
      </c>
      <c r="K23" s="55"/>
      <c r="L23" s="55"/>
      <c r="M23" s="56"/>
      <c r="N23" s="2"/>
      <c r="V23" s="64"/>
    </row>
    <row r="24" spans="1:22" ht="21.5" thickBot="1">
      <c r="A24" s="267"/>
      <c r="B24" s="70" t="s">
        <v>360</v>
      </c>
      <c r="C24" s="70" t="s">
        <v>361</v>
      </c>
      <c r="D24" s="70" t="s">
        <v>362</v>
      </c>
      <c r="E24" s="269" t="s">
        <v>363</v>
      </c>
      <c r="F24" s="269"/>
      <c r="G24" s="259"/>
      <c r="H24" s="260"/>
      <c r="I24" s="261"/>
      <c r="J24" s="15" t="s">
        <v>371</v>
      </c>
      <c r="K24" s="16"/>
      <c r="L24" s="16"/>
      <c r="M24" s="17"/>
      <c r="N24" s="2"/>
      <c r="V24" s="64"/>
    </row>
    <row r="25" spans="1:22" ht="13" thickBot="1">
      <c r="A25" s="268"/>
      <c r="B25" s="11"/>
      <c r="C25" s="11"/>
      <c r="D25" s="12"/>
      <c r="E25" s="13" t="s">
        <v>367</v>
      </c>
      <c r="F25" s="14"/>
      <c r="G25" s="256"/>
      <c r="H25" s="257"/>
      <c r="I25" s="258"/>
      <c r="J25" s="15" t="s">
        <v>372</v>
      </c>
      <c r="K25" s="16"/>
      <c r="L25" s="16"/>
      <c r="M25" s="1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13" thickBot="1">
      <c r="A27" s="267"/>
      <c r="B27" s="10"/>
      <c r="C27" s="10"/>
      <c r="D27" s="4"/>
      <c r="E27" s="10"/>
      <c r="F27" s="10"/>
      <c r="G27" s="264"/>
      <c r="H27" s="219"/>
      <c r="I27" s="265"/>
      <c r="J27" s="55" t="s">
        <v>370</v>
      </c>
      <c r="K27" s="55"/>
      <c r="L27" s="55"/>
      <c r="M27" s="56"/>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13" thickBot="1">
      <c r="A29" s="268"/>
      <c r="B29" s="11"/>
      <c r="C29" s="11"/>
      <c r="D29" s="12"/>
      <c r="E29" s="13" t="s">
        <v>367</v>
      </c>
      <c r="F29" s="14"/>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c r="C31" s="10"/>
      <c r="D31" s="4"/>
      <c r="E31" s="10"/>
      <c r="F31" s="10"/>
      <c r="G31" s="264"/>
      <c r="H31" s="219"/>
      <c r="I31" s="265"/>
      <c r="J31" s="55" t="s">
        <v>370</v>
      </c>
      <c r="K31" s="55"/>
      <c r="L31" s="55"/>
      <c r="M31" s="56"/>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",2024,"- MARCH 31, ",2025)</f>
        <v>OCTOBER 1, 2024-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08DAC-2DDD-497D-BC98-3824A75E2B06}">
  <sheetPr>
    <pageSetUpPr fitToPage="1"/>
  </sheetPr>
  <dimension ref="A1:V425"/>
  <sheetViews>
    <sheetView topLeftCell="A2" zoomScale="108" zoomScaleNormal="100" workbookViewId="0">
      <selection activeCell="L7" sqref="L7"/>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61" customWidth="1"/>
  </cols>
  <sheetData>
    <row r="1" spans="1:19" customFormat="1" hidden="1"/>
    <row r="2" spans="1:19" customFormat="1" ht="13">
      <c r="J2" s="273" t="s">
        <v>331</v>
      </c>
      <c r="K2" s="274"/>
      <c r="L2" s="274"/>
      <c r="M2" s="274"/>
      <c r="P2" s="270"/>
      <c r="Q2" s="270"/>
      <c r="R2" s="270"/>
      <c r="S2" s="270"/>
    </row>
    <row r="3" spans="1:19" customFormat="1">
      <c r="J3" s="274"/>
      <c r="K3" s="274"/>
      <c r="L3" s="274"/>
      <c r="M3" s="274"/>
      <c r="P3" s="271"/>
      <c r="Q3" s="271"/>
      <c r="R3" s="271"/>
      <c r="S3" s="271"/>
    </row>
    <row r="4" spans="1:19" customFormat="1" ht="13" thickBot="1">
      <c r="J4" s="275"/>
      <c r="K4" s="275"/>
      <c r="L4" s="275"/>
      <c r="M4" s="275"/>
      <c r="P4" s="272"/>
      <c r="Q4" s="272"/>
      <c r="R4" s="272"/>
      <c r="S4" s="272"/>
    </row>
    <row r="5" spans="1:19" customFormat="1" ht="30" customHeight="1" thickTop="1" thickBot="1">
      <c r="A5" s="276" t="str">
        <f>CONCATENATE("1353 Travel Report for ",B9,", ",B10," for the reporting period ",IF(G9=0,IF(I9=0,CONCATENATE("[MARK REPORTING PERIOD]"),CONCATENATE(Q423)), CONCATENATE(Q422)))</f>
        <v>1353 Travel Report for U.S. DEPARTMENT OF THE INTERIOR, BUREAU OF TRUST FUND ADMINISTRATION  for the reporting period OCTOBER 1, 2025- MARCH 31, 2025</v>
      </c>
      <c r="B5" s="277"/>
      <c r="C5" s="277"/>
      <c r="D5" s="277"/>
      <c r="E5" s="277"/>
      <c r="F5" s="277"/>
      <c r="G5" s="277"/>
      <c r="H5" s="277"/>
      <c r="I5" s="277"/>
      <c r="J5" s="277"/>
      <c r="K5" s="277"/>
      <c r="L5" s="277"/>
      <c r="M5" s="277"/>
      <c r="N5" s="18"/>
      <c r="Q5" s="5"/>
    </row>
    <row r="6" spans="1:19" customFormat="1" ht="13.5" customHeight="1" thickTop="1">
      <c r="A6" s="291" t="s">
        <v>332</v>
      </c>
      <c r="B6" s="297" t="s">
        <v>333</v>
      </c>
      <c r="C6" s="298"/>
      <c r="D6" s="298"/>
      <c r="E6" s="298"/>
      <c r="F6" s="298"/>
      <c r="G6" s="298"/>
      <c r="H6" s="298"/>
      <c r="I6" s="298"/>
      <c r="J6" s="299"/>
      <c r="K6" s="94" t="s">
        <v>334</v>
      </c>
      <c r="L6" s="94" t="s">
        <v>335</v>
      </c>
      <c r="M6" s="94" t="s">
        <v>336</v>
      </c>
      <c r="N6" s="9"/>
    </row>
    <row r="7" spans="1:19" customFormat="1" ht="20.25" customHeight="1" thickBot="1">
      <c r="A7" s="291"/>
      <c r="B7" s="300"/>
      <c r="C7" s="301"/>
      <c r="D7" s="301"/>
      <c r="E7" s="301"/>
      <c r="F7" s="301"/>
      <c r="G7" s="301"/>
      <c r="H7" s="301"/>
      <c r="I7" s="301"/>
      <c r="J7" s="302"/>
      <c r="K7" s="51">
        <v>7</v>
      </c>
      <c r="L7" s="52">
        <v>16</v>
      </c>
      <c r="M7" s="53">
        <v>2025</v>
      </c>
      <c r="N7" s="54"/>
    </row>
    <row r="8" spans="1:19" customFormat="1" ht="27.75" customHeight="1" thickTop="1" thickBot="1">
      <c r="A8" s="291"/>
      <c r="B8" s="293" t="s">
        <v>337</v>
      </c>
      <c r="C8" s="294"/>
      <c r="D8" s="294"/>
      <c r="E8" s="294"/>
      <c r="F8" s="294"/>
      <c r="G8" s="295"/>
      <c r="H8" s="295"/>
      <c r="I8" s="295"/>
      <c r="J8" s="295"/>
      <c r="K8" s="295"/>
      <c r="L8" s="294"/>
      <c r="M8" s="294"/>
      <c r="N8" s="296"/>
    </row>
    <row r="9" spans="1:19" customFormat="1" ht="18" customHeight="1" thickTop="1">
      <c r="A9" s="291"/>
      <c r="B9" s="218" t="s">
        <v>440</v>
      </c>
      <c r="C9" s="219"/>
      <c r="D9" s="219"/>
      <c r="E9" s="219"/>
      <c r="F9" s="219"/>
      <c r="G9" s="230" t="s">
        <v>444</v>
      </c>
      <c r="H9" s="239" t="str">
        <f>"REPORTING PERIOD: "&amp;Q422</f>
        <v>REPORTING PERIOD: OCTOBER 1, 2025- MARCH 31, 2025</v>
      </c>
      <c r="I9" s="233"/>
      <c r="J9" s="242" t="str">
        <f>"REPORTING PERIOD: "&amp;Q423</f>
        <v>REPORTING PERIOD: APRIL 1 - SEPTEMBER 30, 2025</v>
      </c>
      <c r="K9" s="236"/>
      <c r="L9" s="222" t="s">
        <v>338</v>
      </c>
      <c r="M9" s="223"/>
      <c r="N9" s="19"/>
      <c r="O9" s="93"/>
    </row>
    <row r="10" spans="1:19" customFormat="1" ht="15.75" customHeight="1">
      <c r="A10" s="291"/>
      <c r="B10" s="220" t="s">
        <v>496</v>
      </c>
      <c r="C10" s="219"/>
      <c r="D10" s="219"/>
      <c r="E10" s="219"/>
      <c r="F10" s="221"/>
      <c r="G10" s="231"/>
      <c r="H10" s="240"/>
      <c r="I10" s="234"/>
      <c r="J10" s="243"/>
      <c r="K10" s="237"/>
      <c r="L10" s="222"/>
      <c r="M10" s="223"/>
      <c r="N10" s="19"/>
      <c r="O10" s="93"/>
    </row>
    <row r="11" spans="1:19" customFormat="1" ht="38" thickBot="1">
      <c r="A11" s="291"/>
      <c r="B11" s="49" t="s">
        <v>339</v>
      </c>
      <c r="C11" s="50" t="s">
        <v>495</v>
      </c>
      <c r="D11" s="287" t="s">
        <v>494</v>
      </c>
      <c r="E11" s="287"/>
      <c r="F11" s="288"/>
      <c r="G11" s="232"/>
      <c r="H11" s="241"/>
      <c r="I11" s="235"/>
      <c r="J11" s="244"/>
      <c r="K11" s="238"/>
      <c r="L11" s="224"/>
      <c r="M11" s="225"/>
      <c r="N11" s="20"/>
      <c r="O11" s="93"/>
    </row>
    <row r="12" spans="1:19" customFormat="1" ht="13" thickTop="1">
      <c r="A12" s="291"/>
      <c r="B12" s="289" t="s">
        <v>340</v>
      </c>
      <c r="C12" s="245" t="s">
        <v>341</v>
      </c>
      <c r="D12" s="216" t="s">
        <v>342</v>
      </c>
      <c r="E12" s="226" t="s">
        <v>343</v>
      </c>
      <c r="F12" s="227"/>
      <c r="G12" s="250" t="s">
        <v>344</v>
      </c>
      <c r="H12" s="251"/>
      <c r="I12" s="252"/>
      <c r="J12" s="245" t="s">
        <v>345</v>
      </c>
      <c r="K12" s="303" t="s">
        <v>346</v>
      </c>
      <c r="L12" s="246" t="s">
        <v>347</v>
      </c>
      <c r="M12" s="216" t="s">
        <v>348</v>
      </c>
      <c r="N12" s="21"/>
    </row>
    <row r="13" spans="1:19" customFormat="1" ht="34.5" customHeight="1" thickBot="1">
      <c r="A13" s="292"/>
      <c r="B13" s="290"/>
      <c r="C13" s="248"/>
      <c r="D13" s="249"/>
      <c r="E13" s="228"/>
      <c r="F13" s="229"/>
      <c r="G13" s="253"/>
      <c r="H13" s="254"/>
      <c r="I13" s="255"/>
      <c r="J13" s="217"/>
      <c r="K13" s="304"/>
      <c r="L13" s="247"/>
      <c r="M13" s="217"/>
      <c r="N13" s="22"/>
    </row>
    <row r="14" spans="1:19" customFormat="1" ht="22" thickTop="1" thickBot="1">
      <c r="A14" s="266" t="s">
        <v>349</v>
      </c>
      <c r="B14" s="92" t="s">
        <v>350</v>
      </c>
      <c r="C14" s="92" t="s">
        <v>351</v>
      </c>
      <c r="D14" s="92" t="s">
        <v>352</v>
      </c>
      <c r="E14" s="278" t="s">
        <v>353</v>
      </c>
      <c r="F14" s="278"/>
      <c r="G14" s="262" t="s">
        <v>344</v>
      </c>
      <c r="H14" s="263"/>
      <c r="I14" s="72"/>
      <c r="J14" s="91"/>
      <c r="K14" s="91"/>
      <c r="L14" s="91"/>
      <c r="M14" s="91"/>
      <c r="N14" s="2"/>
    </row>
    <row r="15" spans="1:19" customFormat="1" ht="20.5" thickBot="1">
      <c r="A15" s="267"/>
      <c r="B15" s="90" t="s">
        <v>354</v>
      </c>
      <c r="C15" s="90" t="s">
        <v>355</v>
      </c>
      <c r="D15" s="80">
        <v>40766</v>
      </c>
      <c r="E15" s="89"/>
      <c r="F15" s="78" t="s">
        <v>356</v>
      </c>
      <c r="G15" s="305" t="s">
        <v>357</v>
      </c>
      <c r="H15" s="306"/>
      <c r="I15" s="307"/>
      <c r="J15" s="88" t="s">
        <v>358</v>
      </c>
      <c r="K15" s="87"/>
      <c r="L15" s="84" t="s">
        <v>359</v>
      </c>
      <c r="M15" s="86">
        <v>280</v>
      </c>
      <c r="N15" s="2"/>
    </row>
    <row r="16" spans="1:19" customFormat="1" ht="21.5" thickBot="1">
      <c r="A16" s="267"/>
      <c r="B16" s="70" t="s">
        <v>360</v>
      </c>
      <c r="C16" s="70" t="s">
        <v>361</v>
      </c>
      <c r="D16" s="70" t="s">
        <v>362</v>
      </c>
      <c r="E16" s="269" t="s">
        <v>363</v>
      </c>
      <c r="F16" s="269"/>
      <c r="G16" s="259"/>
      <c r="H16" s="260"/>
      <c r="I16" s="261"/>
      <c r="J16" s="85" t="s">
        <v>364</v>
      </c>
      <c r="K16" s="84" t="s">
        <v>359</v>
      </c>
      <c r="L16" s="83"/>
      <c r="M16" s="82">
        <v>825</v>
      </c>
      <c r="N16" s="21"/>
    </row>
    <row r="17" spans="1:22" ht="13" thickBot="1">
      <c r="A17" s="268"/>
      <c r="B17" s="81" t="s">
        <v>365</v>
      </c>
      <c r="C17" s="81" t="s">
        <v>366</v>
      </c>
      <c r="D17" s="80">
        <v>40767</v>
      </c>
      <c r="E17" s="79" t="s">
        <v>367</v>
      </c>
      <c r="F17" s="78" t="s">
        <v>368</v>
      </c>
      <c r="G17" s="256"/>
      <c r="H17" s="257"/>
      <c r="I17" s="258"/>
      <c r="J17" s="77" t="s">
        <v>369</v>
      </c>
      <c r="K17" s="76"/>
      <c r="L17" s="76" t="s">
        <v>359</v>
      </c>
      <c r="M17" s="75">
        <v>120</v>
      </c>
      <c r="N17" s="2"/>
      <c r="V17"/>
    </row>
    <row r="18" spans="1:22" ht="23.25" customHeight="1" thickTop="1">
      <c r="A18" s="266">
        <f>1</f>
        <v>1</v>
      </c>
      <c r="B18" s="73" t="s">
        <v>350</v>
      </c>
      <c r="C18" s="73" t="s">
        <v>351</v>
      </c>
      <c r="D18" s="73" t="s">
        <v>352</v>
      </c>
      <c r="E18" s="262" t="s">
        <v>353</v>
      </c>
      <c r="F18" s="262"/>
      <c r="G18" s="279" t="s">
        <v>344</v>
      </c>
      <c r="H18" s="280"/>
      <c r="I18" s="281"/>
      <c r="J18" s="57" t="s">
        <v>370</v>
      </c>
      <c r="K18" s="58"/>
      <c r="L18" s="58"/>
      <c r="M18" s="59"/>
      <c r="N18" s="2"/>
      <c r="V18" s="62"/>
    </row>
    <row r="19" spans="1:22">
      <c r="A19" s="285"/>
      <c r="B19" s="10" t="s">
        <v>493</v>
      </c>
      <c r="C19" s="10" t="s">
        <v>492</v>
      </c>
      <c r="D19" s="4">
        <v>45578</v>
      </c>
      <c r="E19" s="10"/>
      <c r="F19" s="10" t="s">
        <v>491</v>
      </c>
      <c r="G19" s="264" t="s">
        <v>489</v>
      </c>
      <c r="H19" s="219"/>
      <c r="I19" s="265"/>
      <c r="J19" s="55" t="s">
        <v>465</v>
      </c>
      <c r="K19" s="55"/>
      <c r="L19" s="55" t="s">
        <v>444</v>
      </c>
      <c r="M19" s="96">
        <v>1099.33</v>
      </c>
      <c r="N19" s="2"/>
      <c r="V19" s="63"/>
    </row>
    <row r="20" spans="1:22" ht="21">
      <c r="A20" s="285"/>
      <c r="B20" s="70" t="s">
        <v>360</v>
      </c>
      <c r="C20" s="70" t="s">
        <v>361</v>
      </c>
      <c r="D20" s="70" t="s">
        <v>362</v>
      </c>
      <c r="E20" s="269" t="s">
        <v>363</v>
      </c>
      <c r="F20" s="269"/>
      <c r="G20" s="259"/>
      <c r="H20" s="260"/>
      <c r="I20" s="261"/>
      <c r="J20" s="15" t="s">
        <v>358</v>
      </c>
      <c r="K20" s="16"/>
      <c r="L20" s="16" t="s">
        <v>444</v>
      </c>
      <c r="M20" s="97">
        <v>881.01</v>
      </c>
      <c r="N20" s="2"/>
      <c r="V20" s="64"/>
    </row>
    <row r="21" spans="1:22" ht="20.5" thickBot="1">
      <c r="A21" s="286"/>
      <c r="B21" s="11" t="s">
        <v>490</v>
      </c>
      <c r="C21" s="11" t="s">
        <v>489</v>
      </c>
      <c r="D21" s="74">
        <v>45581</v>
      </c>
      <c r="E21" s="13" t="s">
        <v>367</v>
      </c>
      <c r="F21" s="14" t="s">
        <v>488</v>
      </c>
      <c r="G21" s="282"/>
      <c r="H21" s="283"/>
      <c r="I21" s="284"/>
      <c r="J21" s="15" t="s">
        <v>487</v>
      </c>
      <c r="K21" s="16"/>
      <c r="L21" s="16" t="s">
        <v>444</v>
      </c>
      <c r="M21" s="97">
        <v>10</v>
      </c>
      <c r="N21" s="2"/>
      <c r="V21" s="64"/>
    </row>
    <row r="22" spans="1:22" ht="22" thickTop="1" thickBot="1">
      <c r="A22" s="266">
        <f>A18+1</f>
        <v>2</v>
      </c>
      <c r="B22" s="73" t="s">
        <v>350</v>
      </c>
      <c r="C22" s="73" t="s">
        <v>351</v>
      </c>
      <c r="D22" s="73" t="s">
        <v>352</v>
      </c>
      <c r="E22" s="262" t="s">
        <v>353</v>
      </c>
      <c r="F22" s="262"/>
      <c r="G22" s="262" t="s">
        <v>344</v>
      </c>
      <c r="H22" s="263"/>
      <c r="I22" s="72"/>
      <c r="J22" s="57" t="s">
        <v>370</v>
      </c>
      <c r="K22" s="58"/>
      <c r="L22" s="58"/>
      <c r="M22" s="59"/>
      <c r="N22" s="2"/>
      <c r="V22" s="64"/>
    </row>
    <row r="23" spans="1:22" ht="13" thickBot="1">
      <c r="A23" s="267"/>
      <c r="B23" s="10" t="s">
        <v>400</v>
      </c>
      <c r="C23" s="10"/>
      <c r="D23" s="4"/>
      <c r="E23" s="10"/>
      <c r="F23" s="10"/>
      <c r="G23" s="264"/>
      <c r="H23" s="219"/>
      <c r="I23" s="265"/>
      <c r="J23" s="55" t="s">
        <v>369</v>
      </c>
      <c r="K23" s="55"/>
      <c r="L23" s="55" t="s">
        <v>444</v>
      </c>
      <c r="M23" s="98">
        <v>17</v>
      </c>
      <c r="N23" s="2"/>
      <c r="V23" s="64"/>
    </row>
    <row r="24" spans="1:22" ht="21.5" thickBot="1">
      <c r="A24" s="267"/>
      <c r="B24" s="70" t="s">
        <v>360</v>
      </c>
      <c r="C24" s="70" t="s">
        <v>361</v>
      </c>
      <c r="D24" s="70" t="s">
        <v>362</v>
      </c>
      <c r="E24" s="269" t="s">
        <v>363</v>
      </c>
      <c r="F24" s="269"/>
      <c r="G24" s="259"/>
      <c r="H24" s="260"/>
      <c r="I24" s="261"/>
      <c r="J24" s="15" t="s">
        <v>486</v>
      </c>
      <c r="K24" s="16"/>
      <c r="L24" s="16"/>
      <c r="M24" s="97"/>
      <c r="N24" s="2"/>
      <c r="V24" s="64"/>
    </row>
    <row r="25" spans="1:22" ht="13" thickBot="1">
      <c r="A25" s="268"/>
      <c r="B25" s="11"/>
      <c r="C25" s="11"/>
      <c r="D25" s="74"/>
      <c r="E25" s="13" t="s">
        <v>367</v>
      </c>
      <c r="F25" s="14"/>
      <c r="G25" s="256"/>
      <c r="H25" s="257"/>
      <c r="I25" s="258"/>
      <c r="J25" s="15"/>
      <c r="K25" s="16"/>
      <c r="L25" s="16"/>
      <c r="M25" s="97"/>
      <c r="N25" s="2"/>
      <c r="V25" s="64"/>
    </row>
    <row r="26" spans="1:22" ht="22" thickTop="1" thickBot="1">
      <c r="A26" s="266">
        <f>A22+1</f>
        <v>3</v>
      </c>
      <c r="B26" s="73" t="s">
        <v>350</v>
      </c>
      <c r="C26" s="73" t="s">
        <v>351</v>
      </c>
      <c r="D26" s="73" t="s">
        <v>352</v>
      </c>
      <c r="E26" s="262" t="s">
        <v>353</v>
      </c>
      <c r="F26" s="262"/>
      <c r="G26" s="262" t="s">
        <v>344</v>
      </c>
      <c r="H26" s="263"/>
      <c r="I26" s="72"/>
      <c r="J26" s="57" t="s">
        <v>370</v>
      </c>
      <c r="K26" s="58"/>
      <c r="L26" s="58"/>
      <c r="M26" s="59"/>
      <c r="N26" s="2"/>
      <c r="V26" s="64"/>
    </row>
    <row r="27" spans="1:22" ht="20.5" thickBot="1">
      <c r="A27" s="267"/>
      <c r="B27" s="10" t="s">
        <v>485</v>
      </c>
      <c r="C27" s="10" t="s">
        <v>484</v>
      </c>
      <c r="D27" s="4">
        <v>45614</v>
      </c>
      <c r="E27" s="10"/>
      <c r="F27" s="10" t="s">
        <v>483</v>
      </c>
      <c r="G27" s="264" t="s">
        <v>481</v>
      </c>
      <c r="H27" s="219"/>
      <c r="I27" s="265"/>
      <c r="J27" s="55" t="s">
        <v>465</v>
      </c>
      <c r="K27" s="55"/>
      <c r="L27" s="55" t="s">
        <v>359</v>
      </c>
      <c r="M27" s="96">
        <v>825</v>
      </c>
      <c r="N27" s="2"/>
      <c r="V27" s="64"/>
    </row>
    <row r="28" spans="1:22" ht="21.5" thickBot="1">
      <c r="A28" s="267"/>
      <c r="B28" s="70" t="s">
        <v>360</v>
      </c>
      <c r="C28" s="70" t="s">
        <v>361</v>
      </c>
      <c r="D28" s="70" t="s">
        <v>362</v>
      </c>
      <c r="E28" s="269" t="s">
        <v>363</v>
      </c>
      <c r="F28" s="269"/>
      <c r="G28" s="259"/>
      <c r="H28" s="260"/>
      <c r="I28" s="261"/>
      <c r="J28" s="15" t="s">
        <v>371</v>
      </c>
      <c r="K28" s="16"/>
      <c r="L28" s="16"/>
      <c r="M28" s="17"/>
      <c r="N28" s="2"/>
      <c r="V28" s="64"/>
    </row>
    <row r="29" spans="1:22" ht="13" customHeight="1" thickBot="1">
      <c r="A29" s="268"/>
      <c r="B29" s="11" t="s">
        <v>482</v>
      </c>
      <c r="C29" s="11" t="s">
        <v>481</v>
      </c>
      <c r="D29" s="74">
        <v>45615</v>
      </c>
      <c r="E29" s="13" t="s">
        <v>367</v>
      </c>
      <c r="F29" s="14" t="s">
        <v>480</v>
      </c>
      <c r="G29" s="256"/>
      <c r="H29" s="257"/>
      <c r="I29" s="258"/>
      <c r="J29" s="15" t="s">
        <v>372</v>
      </c>
      <c r="K29" s="16"/>
      <c r="L29" s="16"/>
      <c r="M29" s="17"/>
      <c r="N29" s="2"/>
      <c r="V29" s="64"/>
    </row>
    <row r="30" spans="1:22" ht="22" thickTop="1" thickBot="1">
      <c r="A30" s="266">
        <f>A26+1</f>
        <v>4</v>
      </c>
      <c r="B30" s="73" t="s">
        <v>350</v>
      </c>
      <c r="C30" s="73" t="s">
        <v>351</v>
      </c>
      <c r="D30" s="73" t="s">
        <v>352</v>
      </c>
      <c r="E30" s="262" t="s">
        <v>353</v>
      </c>
      <c r="F30" s="262"/>
      <c r="G30" s="262" t="s">
        <v>344</v>
      </c>
      <c r="H30" s="263"/>
      <c r="I30" s="72"/>
      <c r="J30" s="57" t="s">
        <v>370</v>
      </c>
      <c r="K30" s="58"/>
      <c r="L30" s="58"/>
      <c r="M30" s="59"/>
      <c r="N30" s="2"/>
      <c r="V30" s="64"/>
    </row>
    <row r="31" spans="1:22" ht="13" thickBot="1">
      <c r="A31" s="267"/>
      <c r="B31" s="10"/>
      <c r="C31" s="10"/>
      <c r="D31" s="4"/>
      <c r="E31" s="10"/>
      <c r="F31" s="10"/>
      <c r="G31" s="264"/>
      <c r="H31" s="219"/>
      <c r="I31" s="265"/>
      <c r="J31" s="55" t="s">
        <v>370</v>
      </c>
      <c r="K31" s="55"/>
      <c r="L31" s="55"/>
      <c r="M31" s="56"/>
      <c r="N31" s="2"/>
      <c r="V31" s="64"/>
    </row>
    <row r="32" spans="1:22" ht="21.5" thickBot="1">
      <c r="A32" s="267"/>
      <c r="B32" s="70" t="s">
        <v>360</v>
      </c>
      <c r="C32" s="70" t="s">
        <v>361</v>
      </c>
      <c r="D32" s="70" t="s">
        <v>362</v>
      </c>
      <c r="E32" s="269" t="s">
        <v>363</v>
      </c>
      <c r="F32" s="269"/>
      <c r="G32" s="259"/>
      <c r="H32" s="260"/>
      <c r="I32" s="261"/>
      <c r="J32" s="15" t="s">
        <v>371</v>
      </c>
      <c r="K32" s="16"/>
      <c r="L32" s="16"/>
      <c r="M32" s="17"/>
      <c r="N32" s="2"/>
      <c r="V32" s="64"/>
    </row>
    <row r="33" spans="1:22" ht="13" thickBot="1">
      <c r="A33" s="268"/>
      <c r="B33" s="11"/>
      <c r="C33" s="11"/>
      <c r="D33" s="12"/>
      <c r="E33" s="13" t="s">
        <v>367</v>
      </c>
      <c r="F33" s="14"/>
      <c r="G33" s="256"/>
      <c r="H33" s="257"/>
      <c r="I33" s="258"/>
      <c r="J33" s="15" t="s">
        <v>372</v>
      </c>
      <c r="K33" s="16"/>
      <c r="L33" s="16"/>
      <c r="M33" s="17"/>
      <c r="N33" s="2"/>
      <c r="V33" s="64"/>
    </row>
    <row r="34" spans="1:22" ht="22" thickTop="1" thickBot="1">
      <c r="A34" s="266">
        <f>A30+1</f>
        <v>5</v>
      </c>
      <c r="B34" s="73" t="s">
        <v>350</v>
      </c>
      <c r="C34" s="73" t="s">
        <v>351</v>
      </c>
      <c r="D34" s="73" t="s">
        <v>352</v>
      </c>
      <c r="E34" s="262" t="s">
        <v>353</v>
      </c>
      <c r="F34" s="262"/>
      <c r="G34" s="262" t="s">
        <v>344</v>
      </c>
      <c r="H34" s="263"/>
      <c r="I34" s="72"/>
      <c r="J34" s="57" t="s">
        <v>370</v>
      </c>
      <c r="K34" s="58"/>
      <c r="L34" s="58"/>
      <c r="M34" s="59"/>
      <c r="N34" s="2"/>
      <c r="V34" s="64"/>
    </row>
    <row r="35" spans="1:22" ht="13" thickBot="1">
      <c r="A35" s="267"/>
      <c r="B35" s="10"/>
      <c r="C35" s="10"/>
      <c r="D35" s="4"/>
      <c r="E35" s="10"/>
      <c r="F35" s="10"/>
      <c r="G35" s="264"/>
      <c r="H35" s="219"/>
      <c r="I35" s="265"/>
      <c r="J35" s="55" t="s">
        <v>370</v>
      </c>
      <c r="K35" s="55"/>
      <c r="L35" s="55"/>
      <c r="M35" s="56"/>
      <c r="N35" s="2"/>
      <c r="V35" s="64"/>
    </row>
    <row r="36" spans="1:22" ht="21.5" thickBot="1">
      <c r="A36" s="267"/>
      <c r="B36" s="70" t="s">
        <v>360</v>
      </c>
      <c r="C36" s="70" t="s">
        <v>361</v>
      </c>
      <c r="D36" s="70" t="s">
        <v>362</v>
      </c>
      <c r="E36" s="269" t="s">
        <v>363</v>
      </c>
      <c r="F36" s="269"/>
      <c r="G36" s="259"/>
      <c r="H36" s="260"/>
      <c r="I36" s="261"/>
      <c r="J36" s="15" t="s">
        <v>371</v>
      </c>
      <c r="K36" s="16"/>
      <c r="L36" s="16"/>
      <c r="M36" s="17"/>
      <c r="N36" s="2"/>
      <c r="V36" s="64"/>
    </row>
    <row r="37" spans="1:22" ht="13" thickBot="1">
      <c r="A37" s="268"/>
      <c r="B37" s="11"/>
      <c r="C37" s="11"/>
      <c r="D37" s="12"/>
      <c r="E37" s="13" t="s">
        <v>367</v>
      </c>
      <c r="F37" s="14"/>
      <c r="G37" s="256"/>
      <c r="H37" s="257"/>
      <c r="I37" s="258"/>
      <c r="J37" s="15" t="s">
        <v>372</v>
      </c>
      <c r="K37" s="16"/>
      <c r="L37" s="16"/>
      <c r="M37" s="17"/>
      <c r="N37" s="2"/>
      <c r="V37" s="64"/>
    </row>
    <row r="38" spans="1:22" ht="22" thickTop="1" thickBot="1">
      <c r="A38" s="266">
        <f>A34+1</f>
        <v>6</v>
      </c>
      <c r="B38" s="73" t="s">
        <v>350</v>
      </c>
      <c r="C38" s="73" t="s">
        <v>351</v>
      </c>
      <c r="D38" s="73" t="s">
        <v>352</v>
      </c>
      <c r="E38" s="262" t="s">
        <v>353</v>
      </c>
      <c r="F38" s="262"/>
      <c r="G38" s="262" t="s">
        <v>344</v>
      </c>
      <c r="H38" s="263"/>
      <c r="I38" s="72"/>
      <c r="J38" s="57" t="s">
        <v>370</v>
      </c>
      <c r="K38" s="58"/>
      <c r="L38" s="58"/>
      <c r="M38" s="59"/>
      <c r="N38" s="2"/>
      <c r="V38" s="64"/>
    </row>
    <row r="39" spans="1:22" ht="13" thickBot="1">
      <c r="A39" s="267"/>
      <c r="B39" s="10"/>
      <c r="C39" s="10"/>
      <c r="D39" s="4"/>
      <c r="E39" s="10"/>
      <c r="F39" s="10"/>
      <c r="G39" s="264"/>
      <c r="H39" s="219"/>
      <c r="I39" s="265"/>
      <c r="J39" s="55" t="s">
        <v>370</v>
      </c>
      <c r="K39" s="55"/>
      <c r="L39" s="55"/>
      <c r="M39" s="56"/>
      <c r="N39" s="2"/>
      <c r="V39" s="64"/>
    </row>
    <row r="40" spans="1:22" ht="21.5" thickBot="1">
      <c r="A40" s="267"/>
      <c r="B40" s="70" t="s">
        <v>360</v>
      </c>
      <c r="C40" s="70" t="s">
        <v>361</v>
      </c>
      <c r="D40" s="70" t="s">
        <v>362</v>
      </c>
      <c r="E40" s="269" t="s">
        <v>363</v>
      </c>
      <c r="F40" s="269"/>
      <c r="G40" s="259"/>
      <c r="H40" s="260"/>
      <c r="I40" s="261"/>
      <c r="J40" s="15" t="s">
        <v>371</v>
      </c>
      <c r="K40" s="16"/>
      <c r="L40" s="16"/>
      <c r="M40" s="17"/>
      <c r="N40" s="2"/>
      <c r="V40" s="64"/>
    </row>
    <row r="41" spans="1:22" ht="13" thickBot="1">
      <c r="A41" s="268"/>
      <c r="B41" s="11"/>
      <c r="C41" s="11"/>
      <c r="D41" s="12"/>
      <c r="E41" s="13" t="s">
        <v>367</v>
      </c>
      <c r="F41" s="14"/>
      <c r="G41" s="256"/>
      <c r="H41" s="257"/>
      <c r="I41" s="258"/>
      <c r="J41" s="15" t="s">
        <v>372</v>
      </c>
      <c r="K41" s="16"/>
      <c r="L41" s="16"/>
      <c r="M41" s="17"/>
      <c r="N41" s="2"/>
      <c r="V41" s="64"/>
    </row>
    <row r="42" spans="1:22" ht="22" thickTop="1" thickBot="1">
      <c r="A42" s="266">
        <f>A38+1</f>
        <v>7</v>
      </c>
      <c r="B42" s="73" t="s">
        <v>350</v>
      </c>
      <c r="C42" s="73" t="s">
        <v>351</v>
      </c>
      <c r="D42" s="73" t="s">
        <v>352</v>
      </c>
      <c r="E42" s="262" t="s">
        <v>353</v>
      </c>
      <c r="F42" s="262"/>
      <c r="G42" s="262" t="s">
        <v>344</v>
      </c>
      <c r="H42" s="263"/>
      <c r="I42" s="72"/>
      <c r="J42" s="57" t="s">
        <v>370</v>
      </c>
      <c r="K42" s="58"/>
      <c r="L42" s="58"/>
      <c r="M42" s="59"/>
      <c r="N42" s="2"/>
      <c r="V42" s="64"/>
    </row>
    <row r="43" spans="1:22" ht="13" thickBot="1">
      <c r="A43" s="267"/>
      <c r="B43" s="10"/>
      <c r="C43" s="10"/>
      <c r="D43" s="4"/>
      <c r="E43" s="10"/>
      <c r="F43" s="10"/>
      <c r="G43" s="264"/>
      <c r="H43" s="219"/>
      <c r="I43" s="265"/>
      <c r="J43" s="55" t="s">
        <v>370</v>
      </c>
      <c r="K43" s="55"/>
      <c r="L43" s="55"/>
      <c r="M43" s="56"/>
      <c r="N43" s="2"/>
      <c r="V43" s="64"/>
    </row>
    <row r="44" spans="1:22" ht="21.5" thickBot="1">
      <c r="A44" s="267"/>
      <c r="B44" s="70" t="s">
        <v>360</v>
      </c>
      <c r="C44" s="70" t="s">
        <v>361</v>
      </c>
      <c r="D44" s="70" t="s">
        <v>362</v>
      </c>
      <c r="E44" s="269" t="s">
        <v>363</v>
      </c>
      <c r="F44" s="269"/>
      <c r="G44" s="259"/>
      <c r="H44" s="260"/>
      <c r="I44" s="261"/>
      <c r="J44" s="15" t="s">
        <v>371</v>
      </c>
      <c r="K44" s="16"/>
      <c r="L44" s="16"/>
      <c r="M44" s="17"/>
      <c r="N44" s="2"/>
      <c r="V44" s="64"/>
    </row>
    <row r="45" spans="1:22" ht="13" thickBot="1">
      <c r="A45" s="268"/>
      <c r="B45" s="11"/>
      <c r="C45" s="11"/>
      <c r="D45" s="12"/>
      <c r="E45" s="13" t="s">
        <v>367</v>
      </c>
      <c r="F45" s="14"/>
      <c r="G45" s="256"/>
      <c r="H45" s="257"/>
      <c r="I45" s="258"/>
      <c r="J45" s="15" t="s">
        <v>372</v>
      </c>
      <c r="K45" s="16"/>
      <c r="L45" s="16"/>
      <c r="M45" s="17"/>
      <c r="N45" s="2"/>
      <c r="V45" s="64"/>
    </row>
    <row r="46" spans="1:22" ht="22" thickTop="1" thickBot="1">
      <c r="A46" s="266">
        <f>A42+1</f>
        <v>8</v>
      </c>
      <c r="B46" s="73" t="s">
        <v>350</v>
      </c>
      <c r="C46" s="73" t="s">
        <v>351</v>
      </c>
      <c r="D46" s="73" t="s">
        <v>352</v>
      </c>
      <c r="E46" s="262" t="s">
        <v>353</v>
      </c>
      <c r="F46" s="262"/>
      <c r="G46" s="262" t="s">
        <v>344</v>
      </c>
      <c r="H46" s="263"/>
      <c r="I46" s="72"/>
      <c r="J46" s="57" t="s">
        <v>370</v>
      </c>
      <c r="K46" s="58"/>
      <c r="L46" s="58"/>
      <c r="M46" s="59"/>
      <c r="N46" s="2"/>
      <c r="V46" s="64"/>
    </row>
    <row r="47" spans="1:22" ht="13" thickBot="1">
      <c r="A47" s="267"/>
      <c r="B47" s="10"/>
      <c r="C47" s="10"/>
      <c r="D47" s="4"/>
      <c r="E47" s="10"/>
      <c r="F47" s="10"/>
      <c r="G47" s="264"/>
      <c r="H47" s="219"/>
      <c r="I47" s="265"/>
      <c r="J47" s="55" t="s">
        <v>370</v>
      </c>
      <c r="K47" s="55"/>
      <c r="L47" s="55"/>
      <c r="M47" s="56"/>
      <c r="N47" s="2"/>
      <c r="V47" s="64"/>
    </row>
    <row r="48" spans="1:22" ht="21.5" thickBot="1">
      <c r="A48" s="267"/>
      <c r="B48" s="70" t="s">
        <v>360</v>
      </c>
      <c r="C48" s="70" t="s">
        <v>361</v>
      </c>
      <c r="D48" s="70" t="s">
        <v>362</v>
      </c>
      <c r="E48" s="269" t="s">
        <v>363</v>
      </c>
      <c r="F48" s="269"/>
      <c r="G48" s="259"/>
      <c r="H48" s="260"/>
      <c r="I48" s="261"/>
      <c r="J48" s="15" t="s">
        <v>371</v>
      </c>
      <c r="K48" s="16"/>
      <c r="L48" s="16"/>
      <c r="M48" s="17"/>
      <c r="N48" s="2"/>
      <c r="V48" s="64"/>
    </row>
    <row r="49" spans="1:22" ht="13" thickBot="1">
      <c r="A49" s="268"/>
      <c r="B49" s="11"/>
      <c r="C49" s="11"/>
      <c r="D49" s="12"/>
      <c r="E49" s="13" t="s">
        <v>367</v>
      </c>
      <c r="F49" s="14"/>
      <c r="G49" s="256"/>
      <c r="H49" s="257"/>
      <c r="I49" s="258"/>
      <c r="J49" s="15" t="s">
        <v>372</v>
      </c>
      <c r="K49" s="16"/>
      <c r="L49" s="16"/>
      <c r="M49" s="17"/>
      <c r="N49" s="2"/>
      <c r="V49" s="64"/>
    </row>
    <row r="50" spans="1:22" ht="22" thickTop="1" thickBot="1">
      <c r="A50" s="266">
        <f>A46+1</f>
        <v>9</v>
      </c>
      <c r="B50" s="73" t="s">
        <v>350</v>
      </c>
      <c r="C50" s="73" t="s">
        <v>351</v>
      </c>
      <c r="D50" s="73" t="s">
        <v>352</v>
      </c>
      <c r="E50" s="262" t="s">
        <v>353</v>
      </c>
      <c r="F50" s="262"/>
      <c r="G50" s="262" t="s">
        <v>344</v>
      </c>
      <c r="H50" s="263"/>
      <c r="I50" s="72"/>
      <c r="J50" s="57" t="s">
        <v>370</v>
      </c>
      <c r="K50" s="58"/>
      <c r="L50" s="58"/>
      <c r="M50" s="59"/>
      <c r="N50" s="2"/>
      <c r="V50" s="64"/>
    </row>
    <row r="51" spans="1:22" ht="13" thickBot="1">
      <c r="A51" s="267"/>
      <c r="B51" s="10"/>
      <c r="C51" s="10"/>
      <c r="D51" s="4"/>
      <c r="E51" s="10"/>
      <c r="F51" s="10"/>
      <c r="G51" s="264"/>
      <c r="H51" s="219"/>
      <c r="I51" s="265"/>
      <c r="J51" s="55" t="s">
        <v>370</v>
      </c>
      <c r="K51" s="55"/>
      <c r="L51" s="55"/>
      <c r="M51" s="56"/>
      <c r="N51" s="2"/>
      <c r="V51" s="64"/>
    </row>
    <row r="52" spans="1:22" ht="21.5" thickBot="1">
      <c r="A52" s="267"/>
      <c r="B52" s="70" t="s">
        <v>360</v>
      </c>
      <c r="C52" s="70" t="s">
        <v>361</v>
      </c>
      <c r="D52" s="70" t="s">
        <v>362</v>
      </c>
      <c r="E52" s="269" t="s">
        <v>363</v>
      </c>
      <c r="F52" s="269"/>
      <c r="G52" s="259"/>
      <c r="H52" s="260"/>
      <c r="I52" s="261"/>
      <c r="J52" s="15" t="s">
        <v>371</v>
      </c>
      <c r="K52" s="16"/>
      <c r="L52" s="16"/>
      <c r="M52" s="17"/>
      <c r="N52" s="2"/>
      <c r="V52" s="64"/>
    </row>
    <row r="53" spans="1:22" ht="13" thickBot="1">
      <c r="A53" s="268"/>
      <c r="B53" s="11"/>
      <c r="C53" s="11"/>
      <c r="D53" s="12"/>
      <c r="E53" s="13" t="s">
        <v>367</v>
      </c>
      <c r="F53" s="14"/>
      <c r="G53" s="256"/>
      <c r="H53" s="257"/>
      <c r="I53" s="258"/>
      <c r="J53" s="15" t="s">
        <v>372</v>
      </c>
      <c r="K53" s="16"/>
      <c r="L53" s="16"/>
      <c r="M53" s="17"/>
      <c r="N53" s="2"/>
      <c r="V53" s="64"/>
    </row>
    <row r="54" spans="1:22" ht="22" thickTop="1" thickBot="1">
      <c r="A54" s="266">
        <f>A50+1</f>
        <v>10</v>
      </c>
      <c r="B54" s="73" t="s">
        <v>350</v>
      </c>
      <c r="C54" s="73" t="s">
        <v>351</v>
      </c>
      <c r="D54" s="73" t="s">
        <v>352</v>
      </c>
      <c r="E54" s="262" t="s">
        <v>353</v>
      </c>
      <c r="F54" s="262"/>
      <c r="G54" s="262" t="s">
        <v>344</v>
      </c>
      <c r="H54" s="263"/>
      <c r="I54" s="72"/>
      <c r="J54" s="57" t="s">
        <v>370</v>
      </c>
      <c r="K54" s="58"/>
      <c r="L54" s="58"/>
      <c r="M54" s="59"/>
      <c r="N54" s="2"/>
      <c r="V54" s="64"/>
    </row>
    <row r="55" spans="1:22" ht="13" thickBot="1">
      <c r="A55" s="267"/>
      <c r="B55" s="10"/>
      <c r="C55" s="10"/>
      <c r="D55" s="4"/>
      <c r="E55" s="10"/>
      <c r="F55" s="10"/>
      <c r="G55" s="264"/>
      <c r="H55" s="219"/>
      <c r="I55" s="265"/>
      <c r="J55" s="55" t="s">
        <v>370</v>
      </c>
      <c r="K55" s="55"/>
      <c r="L55" s="55"/>
      <c r="M55" s="56"/>
      <c r="N55" s="2"/>
      <c r="P55" s="1"/>
      <c r="V55" s="64"/>
    </row>
    <row r="56" spans="1:22" ht="21.5" thickBot="1">
      <c r="A56" s="267"/>
      <c r="B56" s="70" t="s">
        <v>360</v>
      </c>
      <c r="C56" s="70" t="s">
        <v>361</v>
      </c>
      <c r="D56" s="70" t="s">
        <v>362</v>
      </c>
      <c r="E56" s="269" t="s">
        <v>363</v>
      </c>
      <c r="F56" s="269"/>
      <c r="G56" s="259"/>
      <c r="H56" s="260"/>
      <c r="I56" s="261"/>
      <c r="J56" s="15" t="s">
        <v>371</v>
      </c>
      <c r="K56" s="16"/>
      <c r="L56" s="16"/>
      <c r="M56" s="17"/>
      <c r="N56" s="2"/>
      <c r="V56" s="64"/>
    </row>
    <row r="57" spans="1:22" s="1" customFormat="1" ht="13" thickBot="1">
      <c r="A57" s="268"/>
      <c r="B57" s="11"/>
      <c r="C57" s="11"/>
      <c r="D57" s="12"/>
      <c r="E57" s="13" t="s">
        <v>367</v>
      </c>
      <c r="F57" s="14"/>
      <c r="G57" s="256"/>
      <c r="H57" s="257"/>
      <c r="I57" s="258"/>
      <c r="J57" s="15" t="s">
        <v>372</v>
      </c>
      <c r="K57" s="16"/>
      <c r="L57" s="16"/>
      <c r="M57" s="17"/>
      <c r="N57" s="3"/>
      <c r="P57"/>
      <c r="Q57"/>
      <c r="V57" s="64"/>
    </row>
    <row r="58" spans="1:22" ht="22" thickTop="1" thickBot="1">
      <c r="A58" s="266">
        <f>A54+1</f>
        <v>11</v>
      </c>
      <c r="B58" s="73" t="s">
        <v>350</v>
      </c>
      <c r="C58" s="73" t="s">
        <v>351</v>
      </c>
      <c r="D58" s="73" t="s">
        <v>352</v>
      </c>
      <c r="E58" s="262" t="s">
        <v>353</v>
      </c>
      <c r="F58" s="262"/>
      <c r="G58" s="262" t="s">
        <v>344</v>
      </c>
      <c r="H58" s="263"/>
      <c r="I58" s="72"/>
      <c r="J58" s="57" t="s">
        <v>370</v>
      </c>
      <c r="K58" s="58"/>
      <c r="L58" s="58"/>
      <c r="M58" s="59"/>
      <c r="N58" s="2"/>
      <c r="V58" s="64"/>
    </row>
    <row r="59" spans="1:22" ht="13" thickBot="1">
      <c r="A59" s="267"/>
      <c r="B59" s="10"/>
      <c r="C59" s="10"/>
      <c r="D59" s="4"/>
      <c r="E59" s="10"/>
      <c r="F59" s="10"/>
      <c r="G59" s="264"/>
      <c r="H59" s="219"/>
      <c r="I59" s="265"/>
      <c r="J59" s="55" t="s">
        <v>370</v>
      </c>
      <c r="K59" s="55"/>
      <c r="L59" s="55"/>
      <c r="M59" s="56"/>
      <c r="N59" s="2"/>
      <c r="V59" s="64"/>
    </row>
    <row r="60" spans="1:22" ht="21.5" thickBot="1">
      <c r="A60" s="267"/>
      <c r="B60" s="70" t="s">
        <v>360</v>
      </c>
      <c r="C60" s="70" t="s">
        <v>361</v>
      </c>
      <c r="D60" s="70" t="s">
        <v>362</v>
      </c>
      <c r="E60" s="269" t="s">
        <v>363</v>
      </c>
      <c r="F60" s="269"/>
      <c r="G60" s="259"/>
      <c r="H60" s="260"/>
      <c r="I60" s="261"/>
      <c r="J60" s="15" t="s">
        <v>371</v>
      </c>
      <c r="K60" s="16"/>
      <c r="L60" s="16"/>
      <c r="M60" s="17"/>
      <c r="N60" s="2"/>
      <c r="V60" s="64"/>
    </row>
    <row r="61" spans="1:22" ht="13" thickBot="1">
      <c r="A61" s="268"/>
      <c r="B61" s="11"/>
      <c r="C61" s="11"/>
      <c r="D61" s="12"/>
      <c r="E61" s="13" t="s">
        <v>367</v>
      </c>
      <c r="F61" s="14"/>
      <c r="G61" s="256"/>
      <c r="H61" s="257"/>
      <c r="I61" s="258"/>
      <c r="J61" s="15" t="s">
        <v>372</v>
      </c>
      <c r="K61" s="16"/>
      <c r="L61" s="16"/>
      <c r="M61" s="17"/>
      <c r="N61" s="2"/>
      <c r="V61" s="64"/>
    </row>
    <row r="62" spans="1:22" ht="22" thickTop="1" thickBot="1">
      <c r="A62" s="266">
        <f>A58+1</f>
        <v>12</v>
      </c>
      <c r="B62" s="73" t="s">
        <v>350</v>
      </c>
      <c r="C62" s="73" t="s">
        <v>351</v>
      </c>
      <c r="D62" s="73" t="s">
        <v>352</v>
      </c>
      <c r="E62" s="262" t="s">
        <v>353</v>
      </c>
      <c r="F62" s="262"/>
      <c r="G62" s="262" t="s">
        <v>344</v>
      </c>
      <c r="H62" s="263"/>
      <c r="I62" s="72"/>
      <c r="J62" s="57" t="s">
        <v>370</v>
      </c>
      <c r="K62" s="58"/>
      <c r="L62" s="58"/>
      <c r="M62" s="59"/>
      <c r="N62" s="2"/>
      <c r="V62" s="64"/>
    </row>
    <row r="63" spans="1:22" ht="13" thickBot="1">
      <c r="A63" s="267"/>
      <c r="B63" s="10"/>
      <c r="C63" s="10"/>
      <c r="D63" s="4"/>
      <c r="E63" s="10"/>
      <c r="F63" s="10"/>
      <c r="G63" s="264"/>
      <c r="H63" s="219"/>
      <c r="I63" s="265"/>
      <c r="J63" s="55" t="s">
        <v>370</v>
      </c>
      <c r="K63" s="55"/>
      <c r="L63" s="55"/>
      <c r="M63" s="56"/>
      <c r="N63" s="2"/>
      <c r="V63" s="64"/>
    </row>
    <row r="64" spans="1:22" ht="21.5" thickBot="1">
      <c r="A64" s="267"/>
      <c r="B64" s="70" t="s">
        <v>360</v>
      </c>
      <c r="C64" s="70" t="s">
        <v>361</v>
      </c>
      <c r="D64" s="70" t="s">
        <v>362</v>
      </c>
      <c r="E64" s="269" t="s">
        <v>363</v>
      </c>
      <c r="F64" s="269"/>
      <c r="G64" s="259"/>
      <c r="H64" s="260"/>
      <c r="I64" s="261"/>
      <c r="J64" s="15" t="s">
        <v>371</v>
      </c>
      <c r="K64" s="16"/>
      <c r="L64" s="16"/>
      <c r="M64" s="17"/>
      <c r="N64" s="2"/>
      <c r="V64" s="64"/>
    </row>
    <row r="65" spans="1:22" ht="13" thickBot="1">
      <c r="A65" s="268"/>
      <c r="B65" s="11"/>
      <c r="C65" s="11"/>
      <c r="D65" s="12"/>
      <c r="E65" s="13" t="s">
        <v>367</v>
      </c>
      <c r="F65" s="14"/>
      <c r="G65" s="256"/>
      <c r="H65" s="257"/>
      <c r="I65" s="258"/>
      <c r="J65" s="15" t="s">
        <v>372</v>
      </c>
      <c r="K65" s="16"/>
      <c r="L65" s="16"/>
      <c r="M65" s="17"/>
      <c r="N65" s="2"/>
      <c r="V65" s="64"/>
    </row>
    <row r="66" spans="1:22" ht="22" thickTop="1" thickBot="1">
      <c r="A66" s="266">
        <f>A62+1</f>
        <v>13</v>
      </c>
      <c r="B66" s="73" t="s">
        <v>350</v>
      </c>
      <c r="C66" s="73" t="s">
        <v>351</v>
      </c>
      <c r="D66" s="73" t="s">
        <v>352</v>
      </c>
      <c r="E66" s="262" t="s">
        <v>353</v>
      </c>
      <c r="F66" s="262"/>
      <c r="G66" s="262" t="s">
        <v>344</v>
      </c>
      <c r="H66" s="263"/>
      <c r="I66" s="72"/>
      <c r="J66" s="57" t="s">
        <v>370</v>
      </c>
      <c r="K66" s="58"/>
      <c r="L66" s="58"/>
      <c r="M66" s="59"/>
      <c r="N66" s="2"/>
      <c r="V66" s="64"/>
    </row>
    <row r="67" spans="1:22" ht="13" thickBot="1">
      <c r="A67" s="267"/>
      <c r="B67" s="10"/>
      <c r="C67" s="10"/>
      <c r="D67" s="4"/>
      <c r="E67" s="10"/>
      <c r="F67" s="10"/>
      <c r="G67" s="264"/>
      <c r="H67" s="219"/>
      <c r="I67" s="265"/>
      <c r="J67" s="55" t="s">
        <v>370</v>
      </c>
      <c r="K67" s="55"/>
      <c r="L67" s="55"/>
      <c r="M67" s="56"/>
      <c r="N67" s="2"/>
      <c r="V67" s="64"/>
    </row>
    <row r="68" spans="1:22" ht="21.5" thickBot="1">
      <c r="A68" s="267"/>
      <c r="B68" s="70" t="s">
        <v>360</v>
      </c>
      <c r="C68" s="70" t="s">
        <v>361</v>
      </c>
      <c r="D68" s="70" t="s">
        <v>362</v>
      </c>
      <c r="E68" s="269" t="s">
        <v>363</v>
      </c>
      <c r="F68" s="269"/>
      <c r="G68" s="259"/>
      <c r="H68" s="260"/>
      <c r="I68" s="261"/>
      <c r="J68" s="15" t="s">
        <v>371</v>
      </c>
      <c r="K68" s="16"/>
      <c r="L68" s="16"/>
      <c r="M68" s="17"/>
      <c r="N68" s="2"/>
      <c r="V68" s="64"/>
    </row>
    <row r="69" spans="1:22" ht="13" thickBot="1">
      <c r="A69" s="268"/>
      <c r="B69" s="11"/>
      <c r="C69" s="11"/>
      <c r="D69" s="12"/>
      <c r="E69" s="13" t="s">
        <v>367</v>
      </c>
      <c r="F69" s="14"/>
      <c r="G69" s="256"/>
      <c r="H69" s="257"/>
      <c r="I69" s="258"/>
      <c r="J69" s="15" t="s">
        <v>372</v>
      </c>
      <c r="K69" s="16"/>
      <c r="L69" s="16"/>
      <c r="M69" s="17"/>
      <c r="N69" s="2"/>
      <c r="V69" s="64"/>
    </row>
    <row r="70" spans="1:22" ht="22" thickTop="1" thickBot="1">
      <c r="A70" s="266">
        <f>A66+1</f>
        <v>14</v>
      </c>
      <c r="B70" s="73" t="s">
        <v>350</v>
      </c>
      <c r="C70" s="73" t="s">
        <v>351</v>
      </c>
      <c r="D70" s="73" t="s">
        <v>352</v>
      </c>
      <c r="E70" s="262" t="s">
        <v>353</v>
      </c>
      <c r="F70" s="262"/>
      <c r="G70" s="262" t="s">
        <v>344</v>
      </c>
      <c r="H70" s="263"/>
      <c r="I70" s="72"/>
      <c r="J70" s="57" t="s">
        <v>370</v>
      </c>
      <c r="K70" s="58"/>
      <c r="L70" s="58"/>
      <c r="M70" s="59"/>
      <c r="N70" s="2"/>
      <c r="V70" s="64"/>
    </row>
    <row r="71" spans="1:22" ht="13" thickBot="1">
      <c r="A71" s="267"/>
      <c r="B71" s="10"/>
      <c r="C71" s="10"/>
      <c r="D71" s="4"/>
      <c r="E71" s="10"/>
      <c r="F71" s="10"/>
      <c r="G71" s="264"/>
      <c r="H71" s="219"/>
      <c r="I71" s="265"/>
      <c r="J71" s="55" t="s">
        <v>370</v>
      </c>
      <c r="K71" s="55"/>
      <c r="L71" s="55"/>
      <c r="M71" s="56"/>
      <c r="N71" s="2"/>
      <c r="V71" s="65"/>
    </row>
    <row r="72" spans="1:22" ht="21.5" thickBot="1">
      <c r="A72" s="267"/>
      <c r="B72" s="70" t="s">
        <v>360</v>
      </c>
      <c r="C72" s="70" t="s">
        <v>361</v>
      </c>
      <c r="D72" s="70" t="s">
        <v>362</v>
      </c>
      <c r="E72" s="269" t="s">
        <v>363</v>
      </c>
      <c r="F72" s="269"/>
      <c r="G72" s="259"/>
      <c r="H72" s="260"/>
      <c r="I72" s="261"/>
      <c r="J72" s="15" t="s">
        <v>371</v>
      </c>
      <c r="K72" s="16"/>
      <c r="L72" s="16"/>
      <c r="M72" s="17"/>
      <c r="N72" s="2"/>
      <c r="V72" s="64"/>
    </row>
    <row r="73" spans="1:22" ht="13" thickBot="1">
      <c r="A73" s="268"/>
      <c r="B73" s="11"/>
      <c r="C73" s="11"/>
      <c r="D73" s="12"/>
      <c r="E73" s="13" t="s">
        <v>367</v>
      </c>
      <c r="F73" s="14"/>
      <c r="G73" s="256"/>
      <c r="H73" s="257"/>
      <c r="I73" s="258"/>
      <c r="J73" s="15" t="s">
        <v>372</v>
      </c>
      <c r="K73" s="16"/>
      <c r="L73" s="16"/>
      <c r="M73" s="17"/>
      <c r="N73" s="2"/>
      <c r="V73" s="64"/>
    </row>
    <row r="74" spans="1:22" ht="22" thickTop="1" thickBot="1">
      <c r="A74" s="266">
        <f>A70+1</f>
        <v>15</v>
      </c>
      <c r="B74" s="73" t="s">
        <v>350</v>
      </c>
      <c r="C74" s="73" t="s">
        <v>351</v>
      </c>
      <c r="D74" s="73" t="s">
        <v>352</v>
      </c>
      <c r="E74" s="262" t="s">
        <v>353</v>
      </c>
      <c r="F74" s="262"/>
      <c r="G74" s="262" t="s">
        <v>344</v>
      </c>
      <c r="H74" s="263"/>
      <c r="I74" s="72"/>
      <c r="J74" s="57" t="s">
        <v>370</v>
      </c>
      <c r="K74" s="58"/>
      <c r="L74" s="58"/>
      <c r="M74" s="59"/>
      <c r="N74" s="2"/>
      <c r="V74" s="64"/>
    </row>
    <row r="75" spans="1:22" ht="13" thickBot="1">
      <c r="A75" s="267"/>
      <c r="B75" s="10"/>
      <c r="C75" s="10"/>
      <c r="D75" s="4"/>
      <c r="E75" s="10"/>
      <c r="F75" s="10"/>
      <c r="G75" s="264"/>
      <c r="H75" s="219"/>
      <c r="I75" s="265"/>
      <c r="J75" s="55" t="s">
        <v>370</v>
      </c>
      <c r="K75" s="55"/>
      <c r="L75" s="55"/>
      <c r="M75" s="56"/>
      <c r="N75" s="2"/>
      <c r="V75" s="64"/>
    </row>
    <row r="76" spans="1:22" ht="21.5" thickBot="1">
      <c r="A76" s="267"/>
      <c r="B76" s="70" t="s">
        <v>360</v>
      </c>
      <c r="C76" s="70" t="s">
        <v>361</v>
      </c>
      <c r="D76" s="70" t="s">
        <v>362</v>
      </c>
      <c r="E76" s="269" t="s">
        <v>363</v>
      </c>
      <c r="F76" s="269"/>
      <c r="G76" s="259"/>
      <c r="H76" s="260"/>
      <c r="I76" s="261"/>
      <c r="J76" s="15" t="s">
        <v>371</v>
      </c>
      <c r="K76" s="16"/>
      <c r="L76" s="16"/>
      <c r="M76" s="17"/>
      <c r="N76" s="2"/>
      <c r="V76" s="64"/>
    </row>
    <row r="77" spans="1:22" ht="13" thickBot="1">
      <c r="A77" s="268"/>
      <c r="B77" s="11"/>
      <c r="C77" s="11"/>
      <c r="D77" s="12"/>
      <c r="E77" s="13" t="s">
        <v>367</v>
      </c>
      <c r="F77" s="14"/>
      <c r="G77" s="256"/>
      <c r="H77" s="257"/>
      <c r="I77" s="258"/>
      <c r="J77" s="15" t="s">
        <v>372</v>
      </c>
      <c r="K77" s="16"/>
      <c r="L77" s="16"/>
      <c r="M77" s="17"/>
      <c r="N77" s="2"/>
      <c r="V77" s="64"/>
    </row>
    <row r="78" spans="1:22" ht="22" thickTop="1" thickBot="1">
      <c r="A78" s="266">
        <f>A74+1</f>
        <v>16</v>
      </c>
      <c r="B78" s="73" t="s">
        <v>350</v>
      </c>
      <c r="C78" s="73" t="s">
        <v>351</v>
      </c>
      <c r="D78" s="73" t="s">
        <v>352</v>
      </c>
      <c r="E78" s="262" t="s">
        <v>353</v>
      </c>
      <c r="F78" s="262"/>
      <c r="G78" s="262" t="s">
        <v>344</v>
      </c>
      <c r="H78" s="263"/>
      <c r="I78" s="72"/>
      <c r="J78" s="57" t="s">
        <v>370</v>
      </c>
      <c r="K78" s="58"/>
      <c r="L78" s="58"/>
      <c r="M78" s="59"/>
      <c r="N78" s="2"/>
      <c r="V78" s="64"/>
    </row>
    <row r="79" spans="1:22" ht="13" thickBot="1">
      <c r="A79" s="267"/>
      <c r="B79" s="10"/>
      <c r="C79" s="10"/>
      <c r="D79" s="4"/>
      <c r="E79" s="10"/>
      <c r="F79" s="10"/>
      <c r="G79" s="264"/>
      <c r="H79" s="219"/>
      <c r="I79" s="265"/>
      <c r="J79" s="55" t="s">
        <v>370</v>
      </c>
      <c r="K79" s="55"/>
      <c r="L79" s="55"/>
      <c r="M79" s="56"/>
      <c r="N79" s="2"/>
      <c r="V79" s="64"/>
    </row>
    <row r="80" spans="1:22" ht="21.5" thickBot="1">
      <c r="A80" s="267"/>
      <c r="B80" s="70" t="s">
        <v>360</v>
      </c>
      <c r="C80" s="70" t="s">
        <v>361</v>
      </c>
      <c r="D80" s="70" t="s">
        <v>362</v>
      </c>
      <c r="E80" s="269" t="s">
        <v>363</v>
      </c>
      <c r="F80" s="269"/>
      <c r="G80" s="259"/>
      <c r="H80" s="260"/>
      <c r="I80" s="261"/>
      <c r="J80" s="15" t="s">
        <v>371</v>
      </c>
      <c r="K80" s="16"/>
      <c r="L80" s="16"/>
      <c r="M80" s="17"/>
      <c r="N80" s="2"/>
      <c r="V80" s="64"/>
    </row>
    <row r="81" spans="1:22" ht="13" thickBot="1">
      <c r="A81" s="268"/>
      <c r="B81" s="11"/>
      <c r="C81" s="11"/>
      <c r="D81" s="12"/>
      <c r="E81" s="13" t="s">
        <v>367</v>
      </c>
      <c r="F81" s="14"/>
      <c r="G81" s="256"/>
      <c r="H81" s="257"/>
      <c r="I81" s="258"/>
      <c r="J81" s="15" t="s">
        <v>372</v>
      </c>
      <c r="K81" s="16"/>
      <c r="L81" s="16"/>
      <c r="M81" s="17"/>
      <c r="N81" s="2"/>
      <c r="V81" s="64"/>
    </row>
    <row r="82" spans="1:22" ht="22" thickTop="1" thickBot="1">
      <c r="A82" s="266">
        <f>A78+1</f>
        <v>17</v>
      </c>
      <c r="B82" s="73" t="s">
        <v>350</v>
      </c>
      <c r="C82" s="73" t="s">
        <v>351</v>
      </c>
      <c r="D82" s="73" t="s">
        <v>352</v>
      </c>
      <c r="E82" s="262" t="s">
        <v>353</v>
      </c>
      <c r="F82" s="262"/>
      <c r="G82" s="262" t="s">
        <v>344</v>
      </c>
      <c r="H82" s="263"/>
      <c r="I82" s="72"/>
      <c r="J82" s="57" t="s">
        <v>370</v>
      </c>
      <c r="K82" s="58"/>
      <c r="L82" s="58"/>
      <c r="M82" s="59"/>
      <c r="N82" s="2"/>
      <c r="V82" s="64"/>
    </row>
    <row r="83" spans="1:22" ht="13" thickBot="1">
      <c r="A83" s="267"/>
      <c r="B83" s="10"/>
      <c r="C83" s="10"/>
      <c r="D83" s="4"/>
      <c r="E83" s="10"/>
      <c r="F83" s="10"/>
      <c r="G83" s="264"/>
      <c r="H83" s="219"/>
      <c r="I83" s="265"/>
      <c r="J83" s="55" t="s">
        <v>370</v>
      </c>
      <c r="K83" s="55"/>
      <c r="L83" s="55"/>
      <c r="M83" s="56"/>
      <c r="N83" s="2"/>
      <c r="V83" s="64"/>
    </row>
    <row r="84" spans="1:22" ht="21.5" thickBot="1">
      <c r="A84" s="267"/>
      <c r="B84" s="70" t="s">
        <v>360</v>
      </c>
      <c r="C84" s="70" t="s">
        <v>361</v>
      </c>
      <c r="D84" s="70" t="s">
        <v>362</v>
      </c>
      <c r="E84" s="269" t="s">
        <v>363</v>
      </c>
      <c r="F84" s="269"/>
      <c r="G84" s="259"/>
      <c r="H84" s="260"/>
      <c r="I84" s="261"/>
      <c r="J84" s="15" t="s">
        <v>371</v>
      </c>
      <c r="K84" s="16"/>
      <c r="L84" s="16"/>
      <c r="M84" s="17"/>
      <c r="N84" s="2"/>
      <c r="V84" s="64"/>
    </row>
    <row r="85" spans="1:22" ht="13" thickBot="1">
      <c r="A85" s="268"/>
      <c r="B85" s="11"/>
      <c r="C85" s="11"/>
      <c r="D85" s="12"/>
      <c r="E85" s="13" t="s">
        <v>367</v>
      </c>
      <c r="F85" s="14"/>
      <c r="G85" s="256"/>
      <c r="H85" s="257"/>
      <c r="I85" s="258"/>
      <c r="J85" s="15" t="s">
        <v>372</v>
      </c>
      <c r="K85" s="16"/>
      <c r="L85" s="16"/>
      <c r="M85" s="17"/>
      <c r="N85" s="2"/>
      <c r="V85" s="64"/>
    </row>
    <row r="86" spans="1:22" ht="22" thickTop="1" thickBot="1">
      <c r="A86" s="266">
        <f>A82+1</f>
        <v>18</v>
      </c>
      <c r="B86" s="73" t="s">
        <v>350</v>
      </c>
      <c r="C86" s="73" t="s">
        <v>351</v>
      </c>
      <c r="D86" s="73" t="s">
        <v>352</v>
      </c>
      <c r="E86" s="262" t="s">
        <v>353</v>
      </c>
      <c r="F86" s="262"/>
      <c r="G86" s="262" t="s">
        <v>344</v>
      </c>
      <c r="H86" s="263"/>
      <c r="I86" s="72"/>
      <c r="J86" s="57" t="s">
        <v>370</v>
      </c>
      <c r="K86" s="58"/>
      <c r="L86" s="58"/>
      <c r="M86" s="59"/>
      <c r="N86" s="2"/>
      <c r="V86" s="64"/>
    </row>
    <row r="87" spans="1:22" ht="13" thickBot="1">
      <c r="A87" s="267"/>
      <c r="B87" s="10"/>
      <c r="C87" s="10"/>
      <c r="D87" s="4"/>
      <c r="E87" s="10"/>
      <c r="F87" s="10"/>
      <c r="G87" s="264"/>
      <c r="H87" s="219"/>
      <c r="I87" s="265"/>
      <c r="J87" s="55" t="s">
        <v>370</v>
      </c>
      <c r="K87" s="55"/>
      <c r="L87" s="55"/>
      <c r="M87" s="56"/>
      <c r="N87" s="2"/>
      <c r="V87" s="64"/>
    </row>
    <row r="88" spans="1:22" ht="21.5" thickBot="1">
      <c r="A88" s="267"/>
      <c r="B88" s="70" t="s">
        <v>360</v>
      </c>
      <c r="C88" s="70" t="s">
        <v>361</v>
      </c>
      <c r="D88" s="70" t="s">
        <v>362</v>
      </c>
      <c r="E88" s="269" t="s">
        <v>363</v>
      </c>
      <c r="F88" s="269"/>
      <c r="G88" s="259"/>
      <c r="H88" s="260"/>
      <c r="I88" s="261"/>
      <c r="J88" s="15" t="s">
        <v>371</v>
      </c>
      <c r="K88" s="16"/>
      <c r="L88" s="16"/>
      <c r="M88" s="17"/>
      <c r="N88" s="2"/>
      <c r="V88" s="64"/>
    </row>
    <row r="89" spans="1:22" ht="13" thickBot="1">
      <c r="A89" s="268"/>
      <c r="B89" s="11"/>
      <c r="C89" s="11"/>
      <c r="D89" s="12"/>
      <c r="E89" s="13" t="s">
        <v>367</v>
      </c>
      <c r="F89" s="14"/>
      <c r="G89" s="256"/>
      <c r="H89" s="257"/>
      <c r="I89" s="258"/>
      <c r="J89" s="15" t="s">
        <v>372</v>
      </c>
      <c r="K89" s="16"/>
      <c r="L89" s="16"/>
      <c r="M89" s="17"/>
      <c r="N89" s="2"/>
      <c r="V89" s="64"/>
    </row>
    <row r="90" spans="1:22" ht="22" thickTop="1" thickBot="1">
      <c r="A90" s="266">
        <f>A86+1</f>
        <v>19</v>
      </c>
      <c r="B90" s="73" t="s">
        <v>350</v>
      </c>
      <c r="C90" s="73" t="s">
        <v>351</v>
      </c>
      <c r="D90" s="73" t="s">
        <v>352</v>
      </c>
      <c r="E90" s="262" t="s">
        <v>353</v>
      </c>
      <c r="F90" s="262"/>
      <c r="G90" s="262" t="s">
        <v>344</v>
      </c>
      <c r="H90" s="263"/>
      <c r="I90" s="72"/>
      <c r="J90" s="57" t="s">
        <v>370</v>
      </c>
      <c r="K90" s="58"/>
      <c r="L90" s="58"/>
      <c r="M90" s="59"/>
      <c r="N90" s="2"/>
      <c r="V90" s="64"/>
    </row>
    <row r="91" spans="1:22" ht="13" thickBot="1">
      <c r="A91" s="267"/>
      <c r="B91" s="10"/>
      <c r="C91" s="10"/>
      <c r="D91" s="4"/>
      <c r="E91" s="10"/>
      <c r="F91" s="10"/>
      <c r="G91" s="264"/>
      <c r="H91" s="219"/>
      <c r="I91" s="265"/>
      <c r="J91" s="55" t="s">
        <v>370</v>
      </c>
      <c r="K91" s="55"/>
      <c r="L91" s="55"/>
      <c r="M91" s="56"/>
      <c r="N91" s="2"/>
      <c r="V91" s="64"/>
    </row>
    <row r="92" spans="1:22" ht="21.5" thickBot="1">
      <c r="A92" s="267"/>
      <c r="B92" s="70" t="s">
        <v>360</v>
      </c>
      <c r="C92" s="70" t="s">
        <v>361</v>
      </c>
      <c r="D92" s="70" t="s">
        <v>362</v>
      </c>
      <c r="E92" s="269" t="s">
        <v>363</v>
      </c>
      <c r="F92" s="269"/>
      <c r="G92" s="259"/>
      <c r="H92" s="260"/>
      <c r="I92" s="261"/>
      <c r="J92" s="15" t="s">
        <v>371</v>
      </c>
      <c r="K92" s="16"/>
      <c r="L92" s="16"/>
      <c r="M92" s="17"/>
      <c r="N92" s="2"/>
      <c r="V92" s="64"/>
    </row>
    <row r="93" spans="1:22" ht="13" thickBot="1">
      <c r="A93" s="268"/>
      <c r="B93" s="11"/>
      <c r="C93" s="11"/>
      <c r="D93" s="12"/>
      <c r="E93" s="13" t="s">
        <v>367</v>
      </c>
      <c r="F93" s="14"/>
      <c r="G93" s="256"/>
      <c r="H93" s="257"/>
      <c r="I93" s="258"/>
      <c r="J93" s="15" t="s">
        <v>372</v>
      </c>
      <c r="K93" s="16"/>
      <c r="L93" s="16"/>
      <c r="M93" s="17"/>
      <c r="N93" s="2"/>
      <c r="V93" s="64"/>
    </row>
    <row r="94" spans="1:22" ht="22" thickTop="1" thickBot="1">
      <c r="A94" s="266">
        <f>A90+1</f>
        <v>20</v>
      </c>
      <c r="B94" s="73" t="s">
        <v>350</v>
      </c>
      <c r="C94" s="73" t="s">
        <v>351</v>
      </c>
      <c r="D94" s="73" t="s">
        <v>352</v>
      </c>
      <c r="E94" s="262" t="s">
        <v>353</v>
      </c>
      <c r="F94" s="262"/>
      <c r="G94" s="262" t="s">
        <v>344</v>
      </c>
      <c r="H94" s="263"/>
      <c r="I94" s="72"/>
      <c r="J94" s="57" t="s">
        <v>370</v>
      </c>
      <c r="K94" s="58"/>
      <c r="L94" s="58"/>
      <c r="M94" s="59"/>
      <c r="N94" s="2"/>
      <c r="V94" s="64"/>
    </row>
    <row r="95" spans="1:22" ht="13" thickBot="1">
      <c r="A95" s="267"/>
      <c r="B95" s="10"/>
      <c r="C95" s="10"/>
      <c r="D95" s="4"/>
      <c r="E95" s="10"/>
      <c r="F95" s="10"/>
      <c r="G95" s="264"/>
      <c r="H95" s="219"/>
      <c r="I95" s="265"/>
      <c r="J95" s="55" t="s">
        <v>370</v>
      </c>
      <c r="K95" s="55"/>
      <c r="L95" s="55"/>
      <c r="M95" s="56"/>
      <c r="N95" s="2"/>
      <c r="V95" s="64"/>
    </row>
    <row r="96" spans="1:22" ht="21.5" thickBot="1">
      <c r="A96" s="267"/>
      <c r="B96" s="70" t="s">
        <v>360</v>
      </c>
      <c r="C96" s="70" t="s">
        <v>361</v>
      </c>
      <c r="D96" s="70" t="s">
        <v>362</v>
      </c>
      <c r="E96" s="269" t="s">
        <v>363</v>
      </c>
      <c r="F96" s="269"/>
      <c r="G96" s="259"/>
      <c r="H96" s="260"/>
      <c r="I96" s="261"/>
      <c r="J96" s="15" t="s">
        <v>371</v>
      </c>
      <c r="K96" s="16"/>
      <c r="L96" s="16"/>
      <c r="M96" s="17"/>
      <c r="N96" s="2"/>
      <c r="V96" s="64"/>
    </row>
    <row r="97" spans="1:22" ht="13" thickBot="1">
      <c r="A97" s="268"/>
      <c r="B97" s="11"/>
      <c r="C97" s="11"/>
      <c r="D97" s="12"/>
      <c r="E97" s="13" t="s">
        <v>367</v>
      </c>
      <c r="F97" s="14"/>
      <c r="G97" s="256"/>
      <c r="H97" s="257"/>
      <c r="I97" s="258"/>
      <c r="J97" s="15" t="s">
        <v>372</v>
      </c>
      <c r="K97" s="16"/>
      <c r="L97" s="16"/>
      <c r="M97" s="17"/>
      <c r="N97" s="2"/>
      <c r="V97" s="64"/>
    </row>
    <row r="98" spans="1:22" ht="22" thickTop="1" thickBot="1">
      <c r="A98" s="266">
        <f>A94+1</f>
        <v>21</v>
      </c>
      <c r="B98" s="73" t="s">
        <v>350</v>
      </c>
      <c r="C98" s="73" t="s">
        <v>351</v>
      </c>
      <c r="D98" s="73" t="s">
        <v>352</v>
      </c>
      <c r="E98" s="262" t="s">
        <v>353</v>
      </c>
      <c r="F98" s="262"/>
      <c r="G98" s="262" t="s">
        <v>344</v>
      </c>
      <c r="H98" s="263"/>
      <c r="I98" s="72"/>
      <c r="J98" s="57" t="s">
        <v>370</v>
      </c>
      <c r="K98" s="58"/>
      <c r="L98" s="58"/>
      <c r="M98" s="59"/>
      <c r="N98" s="2"/>
      <c r="V98" s="64"/>
    </row>
    <row r="99" spans="1:22" ht="13" thickBot="1">
      <c r="A99" s="267"/>
      <c r="B99" s="10"/>
      <c r="C99" s="10"/>
      <c r="D99" s="4"/>
      <c r="E99" s="10"/>
      <c r="F99" s="10"/>
      <c r="G99" s="264"/>
      <c r="H99" s="219"/>
      <c r="I99" s="265"/>
      <c r="J99" s="55" t="s">
        <v>370</v>
      </c>
      <c r="K99" s="55"/>
      <c r="L99" s="55"/>
      <c r="M99" s="56"/>
      <c r="N99" s="2"/>
      <c r="V99" s="64"/>
    </row>
    <row r="100" spans="1:22" ht="21.5" thickBot="1">
      <c r="A100" s="267"/>
      <c r="B100" s="70" t="s">
        <v>360</v>
      </c>
      <c r="C100" s="70" t="s">
        <v>361</v>
      </c>
      <c r="D100" s="70" t="s">
        <v>362</v>
      </c>
      <c r="E100" s="269" t="s">
        <v>363</v>
      </c>
      <c r="F100" s="269"/>
      <c r="G100" s="259"/>
      <c r="H100" s="260"/>
      <c r="I100" s="261"/>
      <c r="J100" s="15" t="s">
        <v>371</v>
      </c>
      <c r="K100" s="16"/>
      <c r="L100" s="16"/>
      <c r="M100" s="17"/>
      <c r="N100" s="2"/>
      <c r="V100" s="64"/>
    </row>
    <row r="101" spans="1:22" ht="13" thickBot="1">
      <c r="A101" s="268"/>
      <c r="B101" s="11"/>
      <c r="C101" s="11"/>
      <c r="D101" s="12"/>
      <c r="E101" s="13" t="s">
        <v>367</v>
      </c>
      <c r="F101" s="14"/>
      <c r="G101" s="256"/>
      <c r="H101" s="257"/>
      <c r="I101" s="258"/>
      <c r="J101" s="15" t="s">
        <v>372</v>
      </c>
      <c r="K101" s="16"/>
      <c r="L101" s="16"/>
      <c r="M101" s="17"/>
      <c r="N101" s="2"/>
      <c r="V101" s="64"/>
    </row>
    <row r="102" spans="1:22" ht="22" thickTop="1" thickBot="1">
      <c r="A102" s="266">
        <f>A98+1</f>
        <v>22</v>
      </c>
      <c r="B102" s="73" t="s">
        <v>350</v>
      </c>
      <c r="C102" s="73" t="s">
        <v>351</v>
      </c>
      <c r="D102" s="73" t="s">
        <v>352</v>
      </c>
      <c r="E102" s="262" t="s">
        <v>353</v>
      </c>
      <c r="F102" s="262"/>
      <c r="G102" s="262" t="s">
        <v>344</v>
      </c>
      <c r="H102" s="263"/>
      <c r="I102" s="72"/>
      <c r="J102" s="57" t="s">
        <v>370</v>
      </c>
      <c r="K102" s="58"/>
      <c r="L102" s="58"/>
      <c r="M102" s="59"/>
      <c r="N102" s="2"/>
      <c r="V102" s="64"/>
    </row>
    <row r="103" spans="1:22" ht="13" thickBot="1">
      <c r="A103" s="267"/>
      <c r="B103" s="10"/>
      <c r="C103" s="10"/>
      <c r="D103" s="4"/>
      <c r="E103" s="10"/>
      <c r="F103" s="10"/>
      <c r="G103" s="264"/>
      <c r="H103" s="219"/>
      <c r="I103" s="265"/>
      <c r="J103" s="55" t="s">
        <v>370</v>
      </c>
      <c r="K103" s="55"/>
      <c r="L103" s="55"/>
      <c r="M103" s="56"/>
      <c r="N103" s="2"/>
      <c r="V103" s="64"/>
    </row>
    <row r="104" spans="1:22" ht="21.5" thickBot="1">
      <c r="A104" s="267"/>
      <c r="B104" s="70" t="s">
        <v>360</v>
      </c>
      <c r="C104" s="70" t="s">
        <v>361</v>
      </c>
      <c r="D104" s="70" t="s">
        <v>362</v>
      </c>
      <c r="E104" s="269" t="s">
        <v>363</v>
      </c>
      <c r="F104" s="269"/>
      <c r="G104" s="259"/>
      <c r="H104" s="260"/>
      <c r="I104" s="261"/>
      <c r="J104" s="15" t="s">
        <v>371</v>
      </c>
      <c r="K104" s="16"/>
      <c r="L104" s="16"/>
      <c r="M104" s="17"/>
      <c r="N104" s="2"/>
      <c r="V104" s="64"/>
    </row>
    <row r="105" spans="1:22" ht="13" thickBot="1">
      <c r="A105" s="268"/>
      <c r="B105" s="11"/>
      <c r="C105" s="11"/>
      <c r="D105" s="12"/>
      <c r="E105" s="13" t="s">
        <v>367</v>
      </c>
      <c r="F105" s="14"/>
      <c r="G105" s="256"/>
      <c r="H105" s="257"/>
      <c r="I105" s="258"/>
      <c r="J105" s="15" t="s">
        <v>372</v>
      </c>
      <c r="K105" s="16"/>
      <c r="L105" s="16"/>
      <c r="M105" s="17"/>
      <c r="N105" s="2"/>
      <c r="V105" s="64"/>
    </row>
    <row r="106" spans="1:22" ht="22" thickTop="1" thickBot="1">
      <c r="A106" s="266">
        <f>A102+1</f>
        <v>23</v>
      </c>
      <c r="B106" s="73" t="s">
        <v>350</v>
      </c>
      <c r="C106" s="73" t="s">
        <v>351</v>
      </c>
      <c r="D106" s="73" t="s">
        <v>352</v>
      </c>
      <c r="E106" s="262" t="s">
        <v>353</v>
      </c>
      <c r="F106" s="262"/>
      <c r="G106" s="262" t="s">
        <v>344</v>
      </c>
      <c r="H106" s="263"/>
      <c r="I106" s="72"/>
      <c r="J106" s="57" t="s">
        <v>370</v>
      </c>
      <c r="K106" s="58"/>
      <c r="L106" s="58"/>
      <c r="M106" s="59"/>
      <c r="N106" s="2"/>
      <c r="V106" s="64"/>
    </row>
    <row r="107" spans="1:22" ht="13" thickBot="1">
      <c r="A107" s="267"/>
      <c r="B107" s="10"/>
      <c r="C107" s="10"/>
      <c r="D107" s="4"/>
      <c r="E107" s="10"/>
      <c r="F107" s="10"/>
      <c r="G107" s="264"/>
      <c r="H107" s="219"/>
      <c r="I107" s="265"/>
      <c r="J107" s="55" t="s">
        <v>370</v>
      </c>
      <c r="K107" s="55"/>
      <c r="L107" s="55"/>
      <c r="M107" s="56"/>
      <c r="N107" s="2"/>
      <c r="V107" s="64"/>
    </row>
    <row r="108" spans="1:22" ht="21.5" thickBot="1">
      <c r="A108" s="267"/>
      <c r="B108" s="70" t="s">
        <v>360</v>
      </c>
      <c r="C108" s="70" t="s">
        <v>361</v>
      </c>
      <c r="D108" s="70" t="s">
        <v>362</v>
      </c>
      <c r="E108" s="269" t="s">
        <v>363</v>
      </c>
      <c r="F108" s="269"/>
      <c r="G108" s="259"/>
      <c r="H108" s="260"/>
      <c r="I108" s="261"/>
      <c r="J108" s="15" t="s">
        <v>371</v>
      </c>
      <c r="K108" s="16"/>
      <c r="L108" s="16"/>
      <c r="M108" s="17"/>
      <c r="N108" s="2"/>
      <c r="V108" s="64"/>
    </row>
    <row r="109" spans="1:22" ht="13" thickBot="1">
      <c r="A109" s="268"/>
      <c r="B109" s="11"/>
      <c r="C109" s="11"/>
      <c r="D109" s="12"/>
      <c r="E109" s="13" t="s">
        <v>367</v>
      </c>
      <c r="F109" s="14"/>
      <c r="G109" s="256"/>
      <c r="H109" s="257"/>
      <c r="I109" s="258"/>
      <c r="J109" s="15" t="s">
        <v>372</v>
      </c>
      <c r="K109" s="16"/>
      <c r="L109" s="16"/>
      <c r="M109" s="17"/>
      <c r="N109" s="2"/>
      <c r="V109" s="64"/>
    </row>
    <row r="110" spans="1:22" ht="22" thickTop="1" thickBot="1">
      <c r="A110" s="266">
        <f>A106+1</f>
        <v>24</v>
      </c>
      <c r="B110" s="73" t="s">
        <v>350</v>
      </c>
      <c r="C110" s="73" t="s">
        <v>351</v>
      </c>
      <c r="D110" s="73" t="s">
        <v>352</v>
      </c>
      <c r="E110" s="262" t="s">
        <v>353</v>
      </c>
      <c r="F110" s="262"/>
      <c r="G110" s="262" t="s">
        <v>344</v>
      </c>
      <c r="H110" s="263"/>
      <c r="I110" s="72"/>
      <c r="J110" s="57" t="s">
        <v>370</v>
      </c>
      <c r="K110" s="58"/>
      <c r="L110" s="58"/>
      <c r="M110" s="59"/>
      <c r="N110" s="2"/>
      <c r="V110" s="64"/>
    </row>
    <row r="111" spans="1:22" ht="13" thickBot="1">
      <c r="A111" s="267"/>
      <c r="B111" s="10"/>
      <c r="C111" s="10"/>
      <c r="D111" s="4"/>
      <c r="E111" s="10"/>
      <c r="F111" s="10"/>
      <c r="G111" s="264"/>
      <c r="H111" s="219"/>
      <c r="I111" s="265"/>
      <c r="J111" s="55" t="s">
        <v>370</v>
      </c>
      <c r="K111" s="55"/>
      <c r="L111" s="55"/>
      <c r="M111" s="56"/>
      <c r="N111" s="2"/>
      <c r="V111" s="64"/>
    </row>
    <row r="112" spans="1:22" ht="21.5" thickBot="1">
      <c r="A112" s="267"/>
      <c r="B112" s="70" t="s">
        <v>360</v>
      </c>
      <c r="C112" s="70" t="s">
        <v>361</v>
      </c>
      <c r="D112" s="70" t="s">
        <v>362</v>
      </c>
      <c r="E112" s="269" t="s">
        <v>363</v>
      </c>
      <c r="F112" s="269"/>
      <c r="G112" s="259"/>
      <c r="H112" s="260"/>
      <c r="I112" s="261"/>
      <c r="J112" s="15" t="s">
        <v>371</v>
      </c>
      <c r="K112" s="16"/>
      <c r="L112" s="16"/>
      <c r="M112" s="17"/>
      <c r="N112" s="2"/>
      <c r="V112" s="64"/>
    </row>
    <row r="113" spans="1:22" ht="13" thickBot="1">
      <c r="A113" s="268"/>
      <c r="B113" s="11"/>
      <c r="C113" s="11"/>
      <c r="D113" s="12"/>
      <c r="E113" s="13" t="s">
        <v>367</v>
      </c>
      <c r="F113" s="14"/>
      <c r="G113" s="256"/>
      <c r="H113" s="257"/>
      <c r="I113" s="258"/>
      <c r="J113" s="15" t="s">
        <v>372</v>
      </c>
      <c r="K113" s="16"/>
      <c r="L113" s="16"/>
      <c r="M113" s="17"/>
      <c r="N113" s="2"/>
      <c r="V113" s="64"/>
    </row>
    <row r="114" spans="1:22" ht="22" thickTop="1" thickBot="1">
      <c r="A114" s="266">
        <f>A110+1</f>
        <v>25</v>
      </c>
      <c r="B114" s="73" t="s">
        <v>350</v>
      </c>
      <c r="C114" s="73" t="s">
        <v>351</v>
      </c>
      <c r="D114" s="73" t="s">
        <v>352</v>
      </c>
      <c r="E114" s="262" t="s">
        <v>353</v>
      </c>
      <c r="F114" s="262"/>
      <c r="G114" s="262" t="s">
        <v>344</v>
      </c>
      <c r="H114" s="263"/>
      <c r="I114" s="72"/>
      <c r="J114" s="57" t="s">
        <v>370</v>
      </c>
      <c r="K114" s="58"/>
      <c r="L114" s="58"/>
      <c r="M114" s="59"/>
      <c r="N114" s="2"/>
      <c r="V114" s="64"/>
    </row>
    <row r="115" spans="1:22" ht="13" thickBot="1">
      <c r="A115" s="267"/>
      <c r="B115" s="10"/>
      <c r="C115" s="10"/>
      <c r="D115" s="4"/>
      <c r="E115" s="10"/>
      <c r="F115" s="10"/>
      <c r="G115" s="264"/>
      <c r="H115" s="219"/>
      <c r="I115" s="265"/>
      <c r="J115" s="55" t="s">
        <v>370</v>
      </c>
      <c r="K115" s="55"/>
      <c r="L115" s="55"/>
      <c r="M115" s="56"/>
      <c r="N115" s="2"/>
      <c r="V115" s="64"/>
    </row>
    <row r="116" spans="1:22" ht="21.5" thickBot="1">
      <c r="A116" s="267"/>
      <c r="B116" s="70" t="s">
        <v>360</v>
      </c>
      <c r="C116" s="70" t="s">
        <v>361</v>
      </c>
      <c r="D116" s="70" t="s">
        <v>362</v>
      </c>
      <c r="E116" s="269" t="s">
        <v>363</v>
      </c>
      <c r="F116" s="269"/>
      <c r="G116" s="259"/>
      <c r="H116" s="260"/>
      <c r="I116" s="261"/>
      <c r="J116" s="15" t="s">
        <v>371</v>
      </c>
      <c r="K116" s="16"/>
      <c r="L116" s="16"/>
      <c r="M116" s="17"/>
      <c r="N116" s="2"/>
      <c r="V116" s="64"/>
    </row>
    <row r="117" spans="1:22" ht="13" thickBot="1">
      <c r="A117" s="268"/>
      <c r="B117" s="11"/>
      <c r="C117" s="11"/>
      <c r="D117" s="12"/>
      <c r="E117" s="13" t="s">
        <v>367</v>
      </c>
      <c r="F117" s="14"/>
      <c r="G117" s="256"/>
      <c r="H117" s="257"/>
      <c r="I117" s="258"/>
      <c r="J117" s="15" t="s">
        <v>372</v>
      </c>
      <c r="K117" s="16"/>
      <c r="L117" s="16"/>
      <c r="M117" s="17"/>
      <c r="N117" s="2"/>
      <c r="V117" s="64"/>
    </row>
    <row r="118" spans="1:22" ht="22" thickTop="1" thickBot="1">
      <c r="A118" s="266">
        <f>A114+1</f>
        <v>26</v>
      </c>
      <c r="B118" s="73" t="s">
        <v>350</v>
      </c>
      <c r="C118" s="73" t="s">
        <v>351</v>
      </c>
      <c r="D118" s="73" t="s">
        <v>352</v>
      </c>
      <c r="E118" s="262" t="s">
        <v>353</v>
      </c>
      <c r="F118" s="262"/>
      <c r="G118" s="262" t="s">
        <v>344</v>
      </c>
      <c r="H118" s="263"/>
      <c r="I118" s="72"/>
      <c r="J118" s="57" t="s">
        <v>370</v>
      </c>
      <c r="K118" s="58"/>
      <c r="L118" s="58"/>
      <c r="M118" s="59"/>
      <c r="N118" s="2"/>
      <c r="V118" s="64"/>
    </row>
    <row r="119" spans="1:22" ht="13" thickBot="1">
      <c r="A119" s="267"/>
      <c r="B119" s="10"/>
      <c r="C119" s="10"/>
      <c r="D119" s="4"/>
      <c r="E119" s="10"/>
      <c r="F119" s="10"/>
      <c r="G119" s="264"/>
      <c r="H119" s="219"/>
      <c r="I119" s="265"/>
      <c r="J119" s="55" t="s">
        <v>370</v>
      </c>
      <c r="K119" s="55"/>
      <c r="L119" s="55"/>
      <c r="M119" s="56"/>
      <c r="N119" s="2"/>
      <c r="V119" s="64"/>
    </row>
    <row r="120" spans="1:22" ht="21.5" thickBot="1">
      <c r="A120" s="267"/>
      <c r="B120" s="70" t="s">
        <v>360</v>
      </c>
      <c r="C120" s="70" t="s">
        <v>361</v>
      </c>
      <c r="D120" s="70" t="s">
        <v>362</v>
      </c>
      <c r="E120" s="269" t="s">
        <v>363</v>
      </c>
      <c r="F120" s="269"/>
      <c r="G120" s="259"/>
      <c r="H120" s="260"/>
      <c r="I120" s="261"/>
      <c r="J120" s="15" t="s">
        <v>371</v>
      </c>
      <c r="K120" s="16"/>
      <c r="L120" s="16"/>
      <c r="M120" s="17"/>
      <c r="N120" s="2"/>
      <c r="V120" s="64"/>
    </row>
    <row r="121" spans="1:22" ht="13" thickBot="1">
      <c r="A121" s="268"/>
      <c r="B121" s="11"/>
      <c r="C121" s="11"/>
      <c r="D121" s="12"/>
      <c r="E121" s="13" t="s">
        <v>367</v>
      </c>
      <c r="F121" s="14"/>
      <c r="G121" s="256"/>
      <c r="H121" s="257"/>
      <c r="I121" s="258"/>
      <c r="J121" s="15" t="s">
        <v>372</v>
      </c>
      <c r="K121" s="16"/>
      <c r="L121" s="16"/>
      <c r="M121" s="17"/>
      <c r="N121" s="2"/>
      <c r="V121" s="64"/>
    </row>
    <row r="122" spans="1:22" ht="22" thickTop="1" thickBot="1">
      <c r="A122" s="266">
        <f>A118+1</f>
        <v>27</v>
      </c>
      <c r="B122" s="73" t="s">
        <v>350</v>
      </c>
      <c r="C122" s="73" t="s">
        <v>351</v>
      </c>
      <c r="D122" s="73" t="s">
        <v>352</v>
      </c>
      <c r="E122" s="262" t="s">
        <v>353</v>
      </c>
      <c r="F122" s="262"/>
      <c r="G122" s="262" t="s">
        <v>344</v>
      </c>
      <c r="H122" s="263"/>
      <c r="I122" s="72"/>
      <c r="J122" s="57" t="s">
        <v>370</v>
      </c>
      <c r="K122" s="58"/>
      <c r="L122" s="58"/>
      <c r="M122" s="59"/>
      <c r="N122" s="2"/>
      <c r="V122" s="64"/>
    </row>
    <row r="123" spans="1:22" ht="13" thickBot="1">
      <c r="A123" s="267"/>
      <c r="B123" s="10"/>
      <c r="C123" s="10"/>
      <c r="D123" s="4"/>
      <c r="E123" s="10"/>
      <c r="F123" s="10"/>
      <c r="G123" s="264"/>
      <c r="H123" s="219"/>
      <c r="I123" s="265"/>
      <c r="J123" s="55" t="s">
        <v>370</v>
      </c>
      <c r="K123" s="55"/>
      <c r="L123" s="55"/>
      <c r="M123" s="56"/>
      <c r="N123" s="2"/>
      <c r="V123" s="64"/>
    </row>
    <row r="124" spans="1:22" ht="21.5" thickBot="1">
      <c r="A124" s="267"/>
      <c r="B124" s="70" t="s">
        <v>360</v>
      </c>
      <c r="C124" s="70" t="s">
        <v>361</v>
      </c>
      <c r="D124" s="70" t="s">
        <v>362</v>
      </c>
      <c r="E124" s="269" t="s">
        <v>363</v>
      </c>
      <c r="F124" s="269"/>
      <c r="G124" s="259"/>
      <c r="H124" s="260"/>
      <c r="I124" s="261"/>
      <c r="J124" s="15" t="s">
        <v>371</v>
      </c>
      <c r="K124" s="16"/>
      <c r="L124" s="16"/>
      <c r="M124" s="17"/>
      <c r="N124" s="2"/>
      <c r="V124" s="64"/>
    </row>
    <row r="125" spans="1:22" ht="13" thickBot="1">
      <c r="A125" s="268"/>
      <c r="B125" s="11"/>
      <c r="C125" s="11"/>
      <c r="D125" s="12"/>
      <c r="E125" s="13" t="s">
        <v>367</v>
      </c>
      <c r="F125" s="14"/>
      <c r="G125" s="256"/>
      <c r="H125" s="257"/>
      <c r="I125" s="258"/>
      <c r="J125" s="15" t="s">
        <v>372</v>
      </c>
      <c r="K125" s="16"/>
      <c r="L125" s="16"/>
      <c r="M125" s="17"/>
      <c r="N125" s="2"/>
      <c r="V125" s="64"/>
    </row>
    <row r="126" spans="1:22" ht="22" thickTop="1" thickBot="1">
      <c r="A126" s="266">
        <f>A122+1</f>
        <v>28</v>
      </c>
      <c r="B126" s="73" t="s">
        <v>350</v>
      </c>
      <c r="C126" s="73" t="s">
        <v>351</v>
      </c>
      <c r="D126" s="73" t="s">
        <v>352</v>
      </c>
      <c r="E126" s="262" t="s">
        <v>353</v>
      </c>
      <c r="F126" s="262"/>
      <c r="G126" s="262" t="s">
        <v>344</v>
      </c>
      <c r="H126" s="263"/>
      <c r="I126" s="72"/>
      <c r="J126" s="57" t="s">
        <v>370</v>
      </c>
      <c r="K126" s="58"/>
      <c r="L126" s="58"/>
      <c r="M126" s="59"/>
      <c r="N126" s="2"/>
      <c r="V126" s="64"/>
    </row>
    <row r="127" spans="1:22" ht="13" thickBot="1">
      <c r="A127" s="267"/>
      <c r="B127" s="10"/>
      <c r="C127" s="10"/>
      <c r="D127" s="4"/>
      <c r="E127" s="10"/>
      <c r="F127" s="10"/>
      <c r="G127" s="264"/>
      <c r="H127" s="219"/>
      <c r="I127" s="265"/>
      <c r="J127" s="55" t="s">
        <v>370</v>
      </c>
      <c r="K127" s="55"/>
      <c r="L127" s="55"/>
      <c r="M127" s="56"/>
      <c r="N127" s="2"/>
      <c r="V127" s="64"/>
    </row>
    <row r="128" spans="1:22" ht="21.5" thickBot="1">
      <c r="A128" s="267"/>
      <c r="B128" s="70" t="s">
        <v>360</v>
      </c>
      <c r="C128" s="70" t="s">
        <v>361</v>
      </c>
      <c r="D128" s="70" t="s">
        <v>362</v>
      </c>
      <c r="E128" s="269" t="s">
        <v>363</v>
      </c>
      <c r="F128" s="269"/>
      <c r="G128" s="259"/>
      <c r="H128" s="260"/>
      <c r="I128" s="261"/>
      <c r="J128" s="15" t="s">
        <v>371</v>
      </c>
      <c r="K128" s="16"/>
      <c r="L128" s="16"/>
      <c r="M128" s="17"/>
      <c r="N128" s="2"/>
      <c r="V128" s="64"/>
    </row>
    <row r="129" spans="1:22" ht="13" thickBot="1">
      <c r="A129" s="268"/>
      <c r="B129" s="11"/>
      <c r="C129" s="11"/>
      <c r="D129" s="12"/>
      <c r="E129" s="13" t="s">
        <v>367</v>
      </c>
      <c r="F129" s="14"/>
      <c r="G129" s="256"/>
      <c r="H129" s="257"/>
      <c r="I129" s="258"/>
      <c r="J129" s="15" t="s">
        <v>372</v>
      </c>
      <c r="K129" s="16"/>
      <c r="L129" s="16"/>
      <c r="M129" s="17"/>
      <c r="N129" s="2"/>
      <c r="V129" s="64"/>
    </row>
    <row r="130" spans="1:22" ht="22" thickTop="1" thickBot="1">
      <c r="A130" s="266">
        <f>A126+1</f>
        <v>29</v>
      </c>
      <c r="B130" s="73" t="s">
        <v>350</v>
      </c>
      <c r="C130" s="73" t="s">
        <v>351</v>
      </c>
      <c r="D130" s="73" t="s">
        <v>352</v>
      </c>
      <c r="E130" s="262" t="s">
        <v>353</v>
      </c>
      <c r="F130" s="262"/>
      <c r="G130" s="262" t="s">
        <v>344</v>
      </c>
      <c r="H130" s="263"/>
      <c r="I130" s="72"/>
      <c r="J130" s="57" t="s">
        <v>370</v>
      </c>
      <c r="K130" s="58"/>
      <c r="L130" s="58"/>
      <c r="M130" s="59"/>
      <c r="N130" s="2"/>
      <c r="V130" s="64"/>
    </row>
    <row r="131" spans="1:22" ht="13" thickBot="1">
      <c r="A131" s="267"/>
      <c r="B131" s="10"/>
      <c r="C131" s="10"/>
      <c r="D131" s="4"/>
      <c r="E131" s="10"/>
      <c r="F131" s="10"/>
      <c r="G131" s="264"/>
      <c r="H131" s="219"/>
      <c r="I131" s="265"/>
      <c r="J131" s="55" t="s">
        <v>370</v>
      </c>
      <c r="K131" s="55"/>
      <c r="L131" s="55"/>
      <c r="M131" s="56"/>
      <c r="N131" s="2"/>
      <c r="V131" s="64"/>
    </row>
    <row r="132" spans="1:22" ht="21.5" thickBot="1">
      <c r="A132" s="267"/>
      <c r="B132" s="70" t="s">
        <v>360</v>
      </c>
      <c r="C132" s="70" t="s">
        <v>361</v>
      </c>
      <c r="D132" s="70" t="s">
        <v>362</v>
      </c>
      <c r="E132" s="269" t="s">
        <v>363</v>
      </c>
      <c r="F132" s="269"/>
      <c r="G132" s="259"/>
      <c r="H132" s="260"/>
      <c r="I132" s="261"/>
      <c r="J132" s="15" t="s">
        <v>371</v>
      </c>
      <c r="K132" s="16"/>
      <c r="L132" s="16"/>
      <c r="M132" s="17"/>
      <c r="N132" s="2"/>
      <c r="V132" s="64"/>
    </row>
    <row r="133" spans="1:22" ht="13" thickBot="1">
      <c r="A133" s="268"/>
      <c r="B133" s="11"/>
      <c r="C133" s="11"/>
      <c r="D133" s="12"/>
      <c r="E133" s="13" t="s">
        <v>367</v>
      </c>
      <c r="F133" s="14"/>
      <c r="G133" s="256"/>
      <c r="H133" s="257"/>
      <c r="I133" s="258"/>
      <c r="J133" s="15" t="s">
        <v>372</v>
      </c>
      <c r="K133" s="16"/>
      <c r="L133" s="16"/>
      <c r="M133" s="17"/>
      <c r="N133" s="2"/>
      <c r="V133" s="64"/>
    </row>
    <row r="134" spans="1:22" ht="22" thickTop="1" thickBot="1">
      <c r="A134" s="266">
        <f>A130+1</f>
        <v>30</v>
      </c>
      <c r="B134" s="73" t="s">
        <v>350</v>
      </c>
      <c r="C134" s="73" t="s">
        <v>351</v>
      </c>
      <c r="D134" s="73" t="s">
        <v>352</v>
      </c>
      <c r="E134" s="262" t="s">
        <v>353</v>
      </c>
      <c r="F134" s="262"/>
      <c r="G134" s="262" t="s">
        <v>344</v>
      </c>
      <c r="H134" s="263"/>
      <c r="I134" s="72"/>
      <c r="J134" s="57" t="s">
        <v>370</v>
      </c>
      <c r="K134" s="58"/>
      <c r="L134" s="58"/>
      <c r="M134" s="59"/>
      <c r="N134" s="2"/>
      <c r="V134" s="64"/>
    </row>
    <row r="135" spans="1:22" ht="13" thickBot="1">
      <c r="A135" s="267"/>
      <c r="B135" s="10"/>
      <c r="C135" s="10"/>
      <c r="D135" s="4"/>
      <c r="E135" s="10"/>
      <c r="F135" s="10"/>
      <c r="G135" s="264"/>
      <c r="H135" s="219"/>
      <c r="I135" s="265"/>
      <c r="J135" s="55" t="s">
        <v>370</v>
      </c>
      <c r="K135" s="55"/>
      <c r="L135" s="55"/>
      <c r="M135" s="56"/>
      <c r="N135" s="2"/>
      <c r="V135" s="64"/>
    </row>
    <row r="136" spans="1:22" ht="21.5" thickBot="1">
      <c r="A136" s="267"/>
      <c r="B136" s="70" t="s">
        <v>360</v>
      </c>
      <c r="C136" s="70" t="s">
        <v>361</v>
      </c>
      <c r="D136" s="70" t="s">
        <v>362</v>
      </c>
      <c r="E136" s="269" t="s">
        <v>363</v>
      </c>
      <c r="F136" s="269"/>
      <c r="G136" s="259"/>
      <c r="H136" s="260"/>
      <c r="I136" s="261"/>
      <c r="J136" s="15" t="s">
        <v>371</v>
      </c>
      <c r="K136" s="16"/>
      <c r="L136" s="16"/>
      <c r="M136" s="17"/>
      <c r="N136" s="2"/>
      <c r="V136" s="64"/>
    </row>
    <row r="137" spans="1:22" ht="13" thickBot="1">
      <c r="A137" s="268"/>
      <c r="B137" s="11"/>
      <c r="C137" s="11"/>
      <c r="D137" s="12"/>
      <c r="E137" s="13" t="s">
        <v>367</v>
      </c>
      <c r="F137" s="14"/>
      <c r="G137" s="256"/>
      <c r="H137" s="257"/>
      <c r="I137" s="258"/>
      <c r="J137" s="15" t="s">
        <v>372</v>
      </c>
      <c r="K137" s="16"/>
      <c r="L137" s="16"/>
      <c r="M137" s="17"/>
      <c r="N137" s="2"/>
      <c r="V137" s="64"/>
    </row>
    <row r="138" spans="1:22" ht="22" thickTop="1" thickBot="1">
      <c r="A138" s="266">
        <f>A134+1</f>
        <v>31</v>
      </c>
      <c r="B138" s="73" t="s">
        <v>350</v>
      </c>
      <c r="C138" s="73" t="s">
        <v>351</v>
      </c>
      <c r="D138" s="73" t="s">
        <v>352</v>
      </c>
      <c r="E138" s="262" t="s">
        <v>353</v>
      </c>
      <c r="F138" s="262"/>
      <c r="G138" s="262" t="s">
        <v>344</v>
      </c>
      <c r="H138" s="263"/>
      <c r="I138" s="72"/>
      <c r="J138" s="57" t="s">
        <v>370</v>
      </c>
      <c r="K138" s="58"/>
      <c r="L138" s="58"/>
      <c r="M138" s="59"/>
      <c r="N138" s="2"/>
      <c r="V138" s="64"/>
    </row>
    <row r="139" spans="1:22" ht="13" thickBot="1">
      <c r="A139" s="267"/>
      <c r="B139" s="10"/>
      <c r="C139" s="10"/>
      <c r="D139" s="4"/>
      <c r="E139" s="10"/>
      <c r="F139" s="10"/>
      <c r="G139" s="264"/>
      <c r="H139" s="219"/>
      <c r="I139" s="265"/>
      <c r="J139" s="55" t="s">
        <v>370</v>
      </c>
      <c r="K139" s="55"/>
      <c r="L139" s="55"/>
      <c r="M139" s="56"/>
      <c r="N139" s="2"/>
      <c r="V139" s="64"/>
    </row>
    <row r="140" spans="1:22" ht="21.5" thickBot="1">
      <c r="A140" s="267"/>
      <c r="B140" s="70" t="s">
        <v>360</v>
      </c>
      <c r="C140" s="70" t="s">
        <v>361</v>
      </c>
      <c r="D140" s="70" t="s">
        <v>362</v>
      </c>
      <c r="E140" s="269" t="s">
        <v>363</v>
      </c>
      <c r="F140" s="269"/>
      <c r="G140" s="259"/>
      <c r="H140" s="260"/>
      <c r="I140" s="261"/>
      <c r="J140" s="15" t="s">
        <v>371</v>
      </c>
      <c r="K140" s="16"/>
      <c r="L140" s="16"/>
      <c r="M140" s="17"/>
      <c r="N140" s="2"/>
      <c r="V140" s="64"/>
    </row>
    <row r="141" spans="1:22" ht="13" thickBot="1">
      <c r="A141" s="268"/>
      <c r="B141" s="11"/>
      <c r="C141" s="11"/>
      <c r="D141" s="12"/>
      <c r="E141" s="13" t="s">
        <v>367</v>
      </c>
      <c r="F141" s="14"/>
      <c r="G141" s="256"/>
      <c r="H141" s="257"/>
      <c r="I141" s="258"/>
      <c r="J141" s="15" t="s">
        <v>372</v>
      </c>
      <c r="K141" s="16"/>
      <c r="L141" s="16"/>
      <c r="M141" s="17"/>
      <c r="N141" s="2"/>
      <c r="V141" s="64"/>
    </row>
    <row r="142" spans="1:22" ht="22" thickTop="1" thickBot="1">
      <c r="A142" s="266">
        <f>A138+1</f>
        <v>32</v>
      </c>
      <c r="B142" s="73" t="s">
        <v>350</v>
      </c>
      <c r="C142" s="73" t="s">
        <v>351</v>
      </c>
      <c r="D142" s="73" t="s">
        <v>352</v>
      </c>
      <c r="E142" s="262" t="s">
        <v>353</v>
      </c>
      <c r="F142" s="262"/>
      <c r="G142" s="262" t="s">
        <v>344</v>
      </c>
      <c r="H142" s="263"/>
      <c r="I142" s="72"/>
      <c r="J142" s="57" t="s">
        <v>370</v>
      </c>
      <c r="K142" s="58"/>
      <c r="L142" s="58"/>
      <c r="M142" s="59"/>
      <c r="N142" s="2"/>
      <c r="V142" s="64"/>
    </row>
    <row r="143" spans="1:22" ht="13" thickBot="1">
      <c r="A143" s="267"/>
      <c r="B143" s="10"/>
      <c r="C143" s="10"/>
      <c r="D143" s="4"/>
      <c r="E143" s="10"/>
      <c r="F143" s="10"/>
      <c r="G143" s="264"/>
      <c r="H143" s="219"/>
      <c r="I143" s="265"/>
      <c r="J143" s="55" t="s">
        <v>370</v>
      </c>
      <c r="K143" s="55"/>
      <c r="L143" s="55"/>
      <c r="M143" s="56"/>
      <c r="N143" s="2"/>
      <c r="V143" s="64"/>
    </row>
    <row r="144" spans="1:22" ht="21.5" thickBot="1">
      <c r="A144" s="267"/>
      <c r="B144" s="70" t="s">
        <v>360</v>
      </c>
      <c r="C144" s="70" t="s">
        <v>361</v>
      </c>
      <c r="D144" s="70" t="s">
        <v>362</v>
      </c>
      <c r="E144" s="269" t="s">
        <v>363</v>
      </c>
      <c r="F144" s="269"/>
      <c r="G144" s="259"/>
      <c r="H144" s="260"/>
      <c r="I144" s="261"/>
      <c r="J144" s="15" t="s">
        <v>371</v>
      </c>
      <c r="K144" s="16"/>
      <c r="L144" s="16"/>
      <c r="M144" s="17"/>
      <c r="N144" s="2"/>
      <c r="V144" s="64"/>
    </row>
    <row r="145" spans="1:22" ht="13" thickBot="1">
      <c r="A145" s="268"/>
      <c r="B145" s="11"/>
      <c r="C145" s="11"/>
      <c r="D145" s="12"/>
      <c r="E145" s="13" t="s">
        <v>367</v>
      </c>
      <c r="F145" s="14"/>
      <c r="G145" s="256"/>
      <c r="H145" s="257"/>
      <c r="I145" s="258"/>
      <c r="J145" s="15" t="s">
        <v>372</v>
      </c>
      <c r="K145" s="16"/>
      <c r="L145" s="16"/>
      <c r="M145" s="17"/>
      <c r="N145" s="2"/>
      <c r="V145" s="64"/>
    </row>
    <row r="146" spans="1:22" ht="22" thickTop="1" thickBot="1">
      <c r="A146" s="266">
        <f>A142+1</f>
        <v>33</v>
      </c>
      <c r="B146" s="73" t="s">
        <v>350</v>
      </c>
      <c r="C146" s="73" t="s">
        <v>351</v>
      </c>
      <c r="D146" s="73" t="s">
        <v>352</v>
      </c>
      <c r="E146" s="262" t="s">
        <v>353</v>
      </c>
      <c r="F146" s="262"/>
      <c r="G146" s="262" t="s">
        <v>344</v>
      </c>
      <c r="H146" s="263"/>
      <c r="I146" s="72"/>
      <c r="J146" s="57" t="s">
        <v>370</v>
      </c>
      <c r="K146" s="58"/>
      <c r="L146" s="58"/>
      <c r="M146" s="59"/>
      <c r="N146" s="2"/>
      <c r="V146" s="64"/>
    </row>
    <row r="147" spans="1:22" ht="13" thickBot="1">
      <c r="A147" s="267"/>
      <c r="B147" s="10"/>
      <c r="C147" s="10"/>
      <c r="D147" s="4"/>
      <c r="E147" s="10"/>
      <c r="F147" s="10"/>
      <c r="G147" s="264"/>
      <c r="H147" s="219"/>
      <c r="I147" s="265"/>
      <c r="J147" s="55" t="s">
        <v>370</v>
      </c>
      <c r="K147" s="55"/>
      <c r="L147" s="55"/>
      <c r="M147" s="56"/>
      <c r="N147" s="2"/>
      <c r="V147" s="64"/>
    </row>
    <row r="148" spans="1:22" ht="21.5" thickBot="1">
      <c r="A148" s="267"/>
      <c r="B148" s="70" t="s">
        <v>360</v>
      </c>
      <c r="C148" s="70" t="s">
        <v>361</v>
      </c>
      <c r="D148" s="70" t="s">
        <v>362</v>
      </c>
      <c r="E148" s="269" t="s">
        <v>363</v>
      </c>
      <c r="F148" s="269"/>
      <c r="G148" s="259"/>
      <c r="H148" s="260"/>
      <c r="I148" s="261"/>
      <c r="J148" s="15" t="s">
        <v>371</v>
      </c>
      <c r="K148" s="16"/>
      <c r="L148" s="16"/>
      <c r="M148" s="17"/>
      <c r="N148" s="2"/>
      <c r="V148" s="64"/>
    </row>
    <row r="149" spans="1:22" ht="13" thickBot="1">
      <c r="A149" s="268"/>
      <c r="B149" s="11"/>
      <c r="C149" s="11"/>
      <c r="D149" s="12"/>
      <c r="E149" s="13" t="s">
        <v>367</v>
      </c>
      <c r="F149" s="14"/>
      <c r="G149" s="256"/>
      <c r="H149" s="257"/>
      <c r="I149" s="258"/>
      <c r="J149" s="15" t="s">
        <v>372</v>
      </c>
      <c r="K149" s="16"/>
      <c r="L149" s="16"/>
      <c r="M149" s="17"/>
      <c r="N149" s="2"/>
      <c r="V149" s="64"/>
    </row>
    <row r="150" spans="1:22" ht="22" thickTop="1" thickBot="1">
      <c r="A150" s="266">
        <f>A146+1</f>
        <v>34</v>
      </c>
      <c r="B150" s="73" t="s">
        <v>350</v>
      </c>
      <c r="C150" s="73" t="s">
        <v>351</v>
      </c>
      <c r="D150" s="73" t="s">
        <v>352</v>
      </c>
      <c r="E150" s="262" t="s">
        <v>353</v>
      </c>
      <c r="F150" s="262"/>
      <c r="G150" s="262" t="s">
        <v>344</v>
      </c>
      <c r="H150" s="263"/>
      <c r="I150" s="72"/>
      <c r="J150" s="57" t="s">
        <v>370</v>
      </c>
      <c r="K150" s="58"/>
      <c r="L150" s="58"/>
      <c r="M150" s="59"/>
      <c r="N150" s="2"/>
      <c r="V150" s="64"/>
    </row>
    <row r="151" spans="1:22" ht="13" thickBot="1">
      <c r="A151" s="267"/>
      <c r="B151" s="10"/>
      <c r="C151" s="10"/>
      <c r="D151" s="4"/>
      <c r="E151" s="10"/>
      <c r="F151" s="10"/>
      <c r="G151" s="264"/>
      <c r="H151" s="219"/>
      <c r="I151" s="265"/>
      <c r="J151" s="55" t="s">
        <v>370</v>
      </c>
      <c r="K151" s="55"/>
      <c r="L151" s="55"/>
      <c r="M151" s="56"/>
      <c r="N151" s="2"/>
      <c r="V151" s="64"/>
    </row>
    <row r="152" spans="1:22" ht="21.5" thickBot="1">
      <c r="A152" s="267"/>
      <c r="B152" s="70" t="s">
        <v>360</v>
      </c>
      <c r="C152" s="70" t="s">
        <v>361</v>
      </c>
      <c r="D152" s="70" t="s">
        <v>362</v>
      </c>
      <c r="E152" s="269" t="s">
        <v>363</v>
      </c>
      <c r="F152" s="269"/>
      <c r="G152" s="259"/>
      <c r="H152" s="260"/>
      <c r="I152" s="261"/>
      <c r="J152" s="15" t="s">
        <v>371</v>
      </c>
      <c r="K152" s="16"/>
      <c r="L152" s="16"/>
      <c r="M152" s="17"/>
      <c r="N152" s="2"/>
      <c r="V152" s="64"/>
    </row>
    <row r="153" spans="1:22" ht="13" thickBot="1">
      <c r="A153" s="268"/>
      <c r="B153" s="11"/>
      <c r="C153" s="11"/>
      <c r="D153" s="12"/>
      <c r="E153" s="13" t="s">
        <v>367</v>
      </c>
      <c r="F153" s="14"/>
      <c r="G153" s="256"/>
      <c r="H153" s="257"/>
      <c r="I153" s="258"/>
      <c r="J153" s="15" t="s">
        <v>372</v>
      </c>
      <c r="K153" s="16"/>
      <c r="L153" s="16"/>
      <c r="M153" s="17"/>
      <c r="N153" s="2"/>
      <c r="V153" s="64"/>
    </row>
    <row r="154" spans="1:22" ht="22" thickTop="1" thickBot="1">
      <c r="A154" s="266">
        <f>A150+1</f>
        <v>35</v>
      </c>
      <c r="B154" s="73" t="s">
        <v>350</v>
      </c>
      <c r="C154" s="73" t="s">
        <v>351</v>
      </c>
      <c r="D154" s="73" t="s">
        <v>352</v>
      </c>
      <c r="E154" s="262" t="s">
        <v>353</v>
      </c>
      <c r="F154" s="262"/>
      <c r="G154" s="262" t="s">
        <v>344</v>
      </c>
      <c r="H154" s="263"/>
      <c r="I154" s="72"/>
      <c r="J154" s="57" t="s">
        <v>370</v>
      </c>
      <c r="K154" s="58"/>
      <c r="L154" s="58"/>
      <c r="M154" s="59"/>
      <c r="N154" s="2"/>
      <c r="V154" s="64"/>
    </row>
    <row r="155" spans="1:22" ht="13" thickBot="1">
      <c r="A155" s="267"/>
      <c r="B155" s="10"/>
      <c r="C155" s="10"/>
      <c r="D155" s="4"/>
      <c r="E155" s="10"/>
      <c r="F155" s="10"/>
      <c r="G155" s="264"/>
      <c r="H155" s="219"/>
      <c r="I155" s="265"/>
      <c r="J155" s="55" t="s">
        <v>370</v>
      </c>
      <c r="K155" s="55"/>
      <c r="L155" s="55"/>
      <c r="M155" s="56"/>
      <c r="N155" s="2"/>
      <c r="V155" s="64"/>
    </row>
    <row r="156" spans="1:22" ht="21.5" thickBot="1">
      <c r="A156" s="267"/>
      <c r="B156" s="70" t="s">
        <v>360</v>
      </c>
      <c r="C156" s="70" t="s">
        <v>361</v>
      </c>
      <c r="D156" s="70" t="s">
        <v>362</v>
      </c>
      <c r="E156" s="269" t="s">
        <v>363</v>
      </c>
      <c r="F156" s="269"/>
      <c r="G156" s="259"/>
      <c r="H156" s="260"/>
      <c r="I156" s="261"/>
      <c r="J156" s="15" t="s">
        <v>371</v>
      </c>
      <c r="K156" s="16"/>
      <c r="L156" s="16"/>
      <c r="M156" s="17"/>
      <c r="N156" s="2"/>
      <c r="V156" s="64"/>
    </row>
    <row r="157" spans="1:22" ht="13" thickBot="1">
      <c r="A157" s="268"/>
      <c r="B157" s="11"/>
      <c r="C157" s="11"/>
      <c r="D157" s="12"/>
      <c r="E157" s="13" t="s">
        <v>367</v>
      </c>
      <c r="F157" s="14"/>
      <c r="G157" s="256"/>
      <c r="H157" s="257"/>
      <c r="I157" s="258"/>
      <c r="J157" s="15" t="s">
        <v>372</v>
      </c>
      <c r="K157" s="16"/>
      <c r="L157" s="16"/>
      <c r="M157" s="17"/>
      <c r="N157" s="2"/>
      <c r="V157" s="64"/>
    </row>
    <row r="158" spans="1:22" ht="22" thickTop="1" thickBot="1">
      <c r="A158" s="266">
        <f>A154+1</f>
        <v>36</v>
      </c>
      <c r="B158" s="73" t="s">
        <v>350</v>
      </c>
      <c r="C158" s="73" t="s">
        <v>351</v>
      </c>
      <c r="D158" s="73" t="s">
        <v>352</v>
      </c>
      <c r="E158" s="262" t="s">
        <v>353</v>
      </c>
      <c r="F158" s="262"/>
      <c r="G158" s="262" t="s">
        <v>344</v>
      </c>
      <c r="H158" s="263"/>
      <c r="I158" s="72"/>
      <c r="J158" s="57" t="s">
        <v>370</v>
      </c>
      <c r="K158" s="58"/>
      <c r="L158" s="58"/>
      <c r="M158" s="59"/>
      <c r="N158" s="2"/>
      <c r="V158" s="64"/>
    </row>
    <row r="159" spans="1:22" ht="13" thickBot="1">
      <c r="A159" s="267"/>
      <c r="B159" s="10"/>
      <c r="C159" s="10"/>
      <c r="D159" s="4"/>
      <c r="E159" s="10"/>
      <c r="F159" s="10"/>
      <c r="G159" s="264"/>
      <c r="H159" s="219"/>
      <c r="I159" s="265"/>
      <c r="J159" s="55" t="s">
        <v>370</v>
      </c>
      <c r="K159" s="55"/>
      <c r="L159" s="55"/>
      <c r="M159" s="56"/>
      <c r="N159" s="2"/>
      <c r="V159" s="64"/>
    </row>
    <row r="160" spans="1:22" ht="21.5" thickBot="1">
      <c r="A160" s="267"/>
      <c r="B160" s="70" t="s">
        <v>360</v>
      </c>
      <c r="C160" s="70" t="s">
        <v>361</v>
      </c>
      <c r="D160" s="70" t="s">
        <v>362</v>
      </c>
      <c r="E160" s="269" t="s">
        <v>363</v>
      </c>
      <c r="F160" s="269"/>
      <c r="G160" s="259"/>
      <c r="H160" s="260"/>
      <c r="I160" s="261"/>
      <c r="J160" s="15" t="s">
        <v>371</v>
      </c>
      <c r="K160" s="16"/>
      <c r="L160" s="16"/>
      <c r="M160" s="17"/>
      <c r="N160" s="2"/>
      <c r="V160" s="64"/>
    </row>
    <row r="161" spans="1:22" ht="13" thickBot="1">
      <c r="A161" s="268"/>
      <c r="B161" s="11"/>
      <c r="C161" s="11"/>
      <c r="D161" s="12"/>
      <c r="E161" s="13" t="s">
        <v>367</v>
      </c>
      <c r="F161" s="14"/>
      <c r="G161" s="256"/>
      <c r="H161" s="257"/>
      <c r="I161" s="258"/>
      <c r="J161" s="15" t="s">
        <v>372</v>
      </c>
      <c r="K161" s="16"/>
      <c r="L161" s="16"/>
      <c r="M161" s="17"/>
      <c r="N161" s="2"/>
      <c r="V161" s="64"/>
    </row>
    <row r="162" spans="1:22" ht="22" thickTop="1" thickBot="1">
      <c r="A162" s="266">
        <f>A158+1</f>
        <v>37</v>
      </c>
      <c r="B162" s="73" t="s">
        <v>350</v>
      </c>
      <c r="C162" s="73" t="s">
        <v>351</v>
      </c>
      <c r="D162" s="73" t="s">
        <v>352</v>
      </c>
      <c r="E162" s="262" t="s">
        <v>353</v>
      </c>
      <c r="F162" s="262"/>
      <c r="G162" s="262" t="s">
        <v>344</v>
      </c>
      <c r="H162" s="263"/>
      <c r="I162" s="72"/>
      <c r="J162" s="57" t="s">
        <v>370</v>
      </c>
      <c r="K162" s="58"/>
      <c r="L162" s="58"/>
      <c r="M162" s="59"/>
      <c r="N162" s="2"/>
      <c r="V162" s="64"/>
    </row>
    <row r="163" spans="1:22" ht="13" thickBot="1">
      <c r="A163" s="267"/>
      <c r="B163" s="10"/>
      <c r="C163" s="10"/>
      <c r="D163" s="4"/>
      <c r="E163" s="10"/>
      <c r="F163" s="10"/>
      <c r="G163" s="264"/>
      <c r="H163" s="219"/>
      <c r="I163" s="265"/>
      <c r="J163" s="55" t="s">
        <v>370</v>
      </c>
      <c r="K163" s="55"/>
      <c r="L163" s="55"/>
      <c r="M163" s="56"/>
      <c r="N163" s="2"/>
      <c r="V163" s="64"/>
    </row>
    <row r="164" spans="1:22" ht="21.5" thickBot="1">
      <c r="A164" s="267"/>
      <c r="B164" s="70" t="s">
        <v>360</v>
      </c>
      <c r="C164" s="70" t="s">
        <v>361</v>
      </c>
      <c r="D164" s="70" t="s">
        <v>362</v>
      </c>
      <c r="E164" s="269" t="s">
        <v>363</v>
      </c>
      <c r="F164" s="269"/>
      <c r="G164" s="259"/>
      <c r="H164" s="260"/>
      <c r="I164" s="261"/>
      <c r="J164" s="15" t="s">
        <v>371</v>
      </c>
      <c r="K164" s="16"/>
      <c r="L164" s="16"/>
      <c r="M164" s="17"/>
      <c r="N164" s="2"/>
      <c r="V164" s="64"/>
    </row>
    <row r="165" spans="1:22" ht="13" thickBot="1">
      <c r="A165" s="268"/>
      <c r="B165" s="11"/>
      <c r="C165" s="11"/>
      <c r="D165" s="12"/>
      <c r="E165" s="13" t="s">
        <v>367</v>
      </c>
      <c r="F165" s="14"/>
      <c r="G165" s="256"/>
      <c r="H165" s="257"/>
      <c r="I165" s="258"/>
      <c r="J165" s="15" t="s">
        <v>372</v>
      </c>
      <c r="K165" s="16"/>
      <c r="L165" s="16"/>
      <c r="M165" s="17"/>
      <c r="N165" s="2"/>
      <c r="V165" s="64"/>
    </row>
    <row r="166" spans="1:22" ht="22" thickTop="1" thickBot="1">
      <c r="A166" s="266">
        <f>A162+1</f>
        <v>38</v>
      </c>
      <c r="B166" s="73" t="s">
        <v>350</v>
      </c>
      <c r="C166" s="73" t="s">
        <v>351</v>
      </c>
      <c r="D166" s="73" t="s">
        <v>352</v>
      </c>
      <c r="E166" s="262" t="s">
        <v>353</v>
      </c>
      <c r="F166" s="262"/>
      <c r="G166" s="262" t="s">
        <v>344</v>
      </c>
      <c r="H166" s="263"/>
      <c r="I166" s="72"/>
      <c r="J166" s="57" t="s">
        <v>370</v>
      </c>
      <c r="K166" s="58"/>
      <c r="L166" s="58"/>
      <c r="M166" s="59"/>
      <c r="N166" s="2"/>
      <c r="V166" s="64"/>
    </row>
    <row r="167" spans="1:22" ht="13" thickBot="1">
      <c r="A167" s="267"/>
      <c r="B167" s="10"/>
      <c r="C167" s="10"/>
      <c r="D167" s="4"/>
      <c r="E167" s="10"/>
      <c r="F167" s="10"/>
      <c r="G167" s="264"/>
      <c r="H167" s="219"/>
      <c r="I167" s="265"/>
      <c r="J167" s="55" t="s">
        <v>370</v>
      </c>
      <c r="K167" s="55"/>
      <c r="L167" s="55"/>
      <c r="M167" s="56"/>
      <c r="N167" s="2"/>
      <c r="V167" s="64"/>
    </row>
    <row r="168" spans="1:22" ht="21.5" thickBot="1">
      <c r="A168" s="267"/>
      <c r="B168" s="70" t="s">
        <v>360</v>
      </c>
      <c r="C168" s="70" t="s">
        <v>361</v>
      </c>
      <c r="D168" s="70" t="s">
        <v>362</v>
      </c>
      <c r="E168" s="269" t="s">
        <v>363</v>
      </c>
      <c r="F168" s="269"/>
      <c r="G168" s="259"/>
      <c r="H168" s="260"/>
      <c r="I168" s="261"/>
      <c r="J168" s="15" t="s">
        <v>371</v>
      </c>
      <c r="K168" s="16"/>
      <c r="L168" s="16"/>
      <c r="M168" s="17"/>
      <c r="N168" s="2"/>
      <c r="V168" s="64"/>
    </row>
    <row r="169" spans="1:22" ht="13" thickBot="1">
      <c r="A169" s="268"/>
      <c r="B169" s="11"/>
      <c r="C169" s="11"/>
      <c r="D169" s="12"/>
      <c r="E169" s="13" t="s">
        <v>367</v>
      </c>
      <c r="F169" s="14"/>
      <c r="G169" s="256"/>
      <c r="H169" s="257"/>
      <c r="I169" s="258"/>
      <c r="J169" s="15" t="s">
        <v>372</v>
      </c>
      <c r="K169" s="16"/>
      <c r="L169" s="16"/>
      <c r="M169" s="17"/>
      <c r="N169" s="2"/>
      <c r="V169" s="64"/>
    </row>
    <row r="170" spans="1:22" ht="22" thickTop="1" thickBot="1">
      <c r="A170" s="266">
        <f>A166+1</f>
        <v>39</v>
      </c>
      <c r="B170" s="73" t="s">
        <v>350</v>
      </c>
      <c r="C170" s="73" t="s">
        <v>351</v>
      </c>
      <c r="D170" s="73" t="s">
        <v>352</v>
      </c>
      <c r="E170" s="262" t="s">
        <v>353</v>
      </c>
      <c r="F170" s="262"/>
      <c r="G170" s="262" t="s">
        <v>344</v>
      </c>
      <c r="H170" s="263"/>
      <c r="I170" s="72"/>
      <c r="J170" s="57" t="s">
        <v>370</v>
      </c>
      <c r="K170" s="58"/>
      <c r="L170" s="58"/>
      <c r="M170" s="59"/>
      <c r="N170" s="2"/>
      <c r="V170" s="64"/>
    </row>
    <row r="171" spans="1:22" ht="13" thickBot="1">
      <c r="A171" s="267"/>
      <c r="B171" s="10"/>
      <c r="C171" s="10"/>
      <c r="D171" s="4"/>
      <c r="E171" s="10"/>
      <c r="F171" s="10"/>
      <c r="G171" s="264"/>
      <c r="H171" s="219"/>
      <c r="I171" s="265"/>
      <c r="J171" s="55" t="s">
        <v>370</v>
      </c>
      <c r="K171" s="55"/>
      <c r="L171" s="55"/>
      <c r="M171" s="56"/>
      <c r="N171" s="2"/>
      <c r="V171" s="64"/>
    </row>
    <row r="172" spans="1:22" ht="21.5" thickBot="1">
      <c r="A172" s="267"/>
      <c r="B172" s="70" t="s">
        <v>360</v>
      </c>
      <c r="C172" s="70" t="s">
        <v>361</v>
      </c>
      <c r="D172" s="70" t="s">
        <v>362</v>
      </c>
      <c r="E172" s="269" t="s">
        <v>363</v>
      </c>
      <c r="F172" s="269"/>
      <c r="G172" s="259"/>
      <c r="H172" s="260"/>
      <c r="I172" s="261"/>
      <c r="J172" s="15" t="s">
        <v>371</v>
      </c>
      <c r="K172" s="16"/>
      <c r="L172" s="16"/>
      <c r="M172" s="17"/>
      <c r="N172" s="2"/>
      <c r="V172" s="64"/>
    </row>
    <row r="173" spans="1:22" ht="13" thickBot="1">
      <c r="A173" s="268"/>
      <c r="B173" s="11"/>
      <c r="C173" s="11"/>
      <c r="D173" s="12"/>
      <c r="E173" s="13" t="s">
        <v>367</v>
      </c>
      <c r="F173" s="14"/>
      <c r="G173" s="256"/>
      <c r="H173" s="257"/>
      <c r="I173" s="258"/>
      <c r="J173" s="15" t="s">
        <v>372</v>
      </c>
      <c r="K173" s="16"/>
      <c r="L173" s="16"/>
      <c r="M173" s="17"/>
      <c r="N173" s="2"/>
      <c r="V173" s="64"/>
    </row>
    <row r="174" spans="1:22" ht="22" thickTop="1" thickBot="1">
      <c r="A174" s="266">
        <f>A170+1</f>
        <v>40</v>
      </c>
      <c r="B174" s="73" t="s">
        <v>350</v>
      </c>
      <c r="C174" s="73" t="s">
        <v>351</v>
      </c>
      <c r="D174" s="73" t="s">
        <v>352</v>
      </c>
      <c r="E174" s="262" t="s">
        <v>353</v>
      </c>
      <c r="F174" s="262"/>
      <c r="G174" s="262" t="s">
        <v>344</v>
      </c>
      <c r="H174" s="263"/>
      <c r="I174" s="72"/>
      <c r="J174" s="57" t="s">
        <v>370</v>
      </c>
      <c r="K174" s="58"/>
      <c r="L174" s="58"/>
      <c r="M174" s="59"/>
      <c r="N174" s="2"/>
      <c r="V174" s="64"/>
    </row>
    <row r="175" spans="1:22" ht="13" thickBot="1">
      <c r="A175" s="267"/>
      <c r="B175" s="10"/>
      <c r="C175" s="10"/>
      <c r="D175" s="4"/>
      <c r="E175" s="10"/>
      <c r="F175" s="10"/>
      <c r="G175" s="264"/>
      <c r="H175" s="219"/>
      <c r="I175" s="265"/>
      <c r="J175" s="55" t="s">
        <v>370</v>
      </c>
      <c r="K175" s="55"/>
      <c r="L175" s="55"/>
      <c r="M175" s="56"/>
      <c r="N175" s="2"/>
      <c r="V175" s="64"/>
    </row>
    <row r="176" spans="1:22" ht="21.5" thickBot="1">
      <c r="A176" s="267"/>
      <c r="B176" s="70" t="s">
        <v>360</v>
      </c>
      <c r="C176" s="70" t="s">
        <v>361</v>
      </c>
      <c r="D176" s="70" t="s">
        <v>362</v>
      </c>
      <c r="E176" s="269" t="s">
        <v>363</v>
      </c>
      <c r="F176" s="269"/>
      <c r="G176" s="259"/>
      <c r="H176" s="260"/>
      <c r="I176" s="261"/>
      <c r="J176" s="15" t="s">
        <v>371</v>
      </c>
      <c r="K176" s="16"/>
      <c r="L176" s="16"/>
      <c r="M176" s="17"/>
      <c r="N176" s="2"/>
      <c r="V176" s="64"/>
    </row>
    <row r="177" spans="1:22" ht="13" thickBot="1">
      <c r="A177" s="268"/>
      <c r="B177" s="11"/>
      <c r="C177" s="11"/>
      <c r="D177" s="12"/>
      <c r="E177" s="13" t="s">
        <v>367</v>
      </c>
      <c r="F177" s="14"/>
      <c r="G177" s="256"/>
      <c r="H177" s="257"/>
      <c r="I177" s="258"/>
      <c r="J177" s="15" t="s">
        <v>372</v>
      </c>
      <c r="K177" s="16"/>
      <c r="L177" s="16"/>
      <c r="M177" s="17"/>
      <c r="N177" s="2"/>
      <c r="V177" s="64"/>
    </row>
    <row r="178" spans="1:22" ht="22" thickTop="1" thickBot="1">
      <c r="A178" s="266">
        <f>A174+1</f>
        <v>41</v>
      </c>
      <c r="B178" s="73" t="s">
        <v>350</v>
      </c>
      <c r="C178" s="73" t="s">
        <v>351</v>
      </c>
      <c r="D178" s="73" t="s">
        <v>352</v>
      </c>
      <c r="E178" s="262" t="s">
        <v>353</v>
      </c>
      <c r="F178" s="262"/>
      <c r="G178" s="262" t="s">
        <v>344</v>
      </c>
      <c r="H178" s="263"/>
      <c r="I178" s="72"/>
      <c r="J178" s="57" t="s">
        <v>370</v>
      </c>
      <c r="K178" s="58"/>
      <c r="L178" s="58"/>
      <c r="M178" s="59"/>
      <c r="N178" s="2"/>
      <c r="V178" s="64"/>
    </row>
    <row r="179" spans="1:22" ht="13" thickBot="1">
      <c r="A179" s="267"/>
      <c r="B179" s="10"/>
      <c r="C179" s="10"/>
      <c r="D179" s="4"/>
      <c r="E179" s="10"/>
      <c r="F179" s="10"/>
      <c r="G179" s="264"/>
      <c r="H179" s="219"/>
      <c r="I179" s="265"/>
      <c r="J179" s="55" t="s">
        <v>370</v>
      </c>
      <c r="K179" s="55"/>
      <c r="L179" s="55"/>
      <c r="M179" s="56"/>
      <c r="N179" s="2"/>
      <c r="V179" s="64">
        <f>G179</f>
        <v>0</v>
      </c>
    </row>
    <row r="180" spans="1:22" ht="21.5" thickBot="1">
      <c r="A180" s="267"/>
      <c r="B180" s="70" t="s">
        <v>360</v>
      </c>
      <c r="C180" s="70" t="s">
        <v>361</v>
      </c>
      <c r="D180" s="70" t="s">
        <v>362</v>
      </c>
      <c r="E180" s="269" t="s">
        <v>363</v>
      </c>
      <c r="F180" s="269"/>
      <c r="G180" s="259"/>
      <c r="H180" s="260"/>
      <c r="I180" s="261"/>
      <c r="J180" s="15" t="s">
        <v>371</v>
      </c>
      <c r="K180" s="16"/>
      <c r="L180" s="16"/>
      <c r="M180" s="17"/>
      <c r="N180" s="2"/>
      <c r="V180" s="64"/>
    </row>
    <row r="181" spans="1:22" ht="13" thickBot="1">
      <c r="A181" s="268"/>
      <c r="B181" s="11"/>
      <c r="C181" s="11"/>
      <c r="D181" s="12"/>
      <c r="E181" s="13" t="s">
        <v>367</v>
      </c>
      <c r="F181" s="14"/>
      <c r="G181" s="256"/>
      <c r="H181" s="257"/>
      <c r="I181" s="258"/>
      <c r="J181" s="15" t="s">
        <v>372</v>
      </c>
      <c r="K181" s="16"/>
      <c r="L181" s="16"/>
      <c r="M181" s="17"/>
      <c r="N181" s="2"/>
      <c r="V181" s="64"/>
    </row>
    <row r="182" spans="1:22" ht="22" thickTop="1" thickBot="1">
      <c r="A182" s="266">
        <f>A178+1</f>
        <v>42</v>
      </c>
      <c r="B182" s="73" t="s">
        <v>350</v>
      </c>
      <c r="C182" s="73" t="s">
        <v>351</v>
      </c>
      <c r="D182" s="73" t="s">
        <v>352</v>
      </c>
      <c r="E182" s="262" t="s">
        <v>353</v>
      </c>
      <c r="F182" s="262"/>
      <c r="G182" s="262" t="s">
        <v>344</v>
      </c>
      <c r="H182" s="263"/>
      <c r="I182" s="72"/>
      <c r="J182" s="57" t="s">
        <v>370</v>
      </c>
      <c r="K182" s="58"/>
      <c r="L182" s="58"/>
      <c r="M182" s="59"/>
      <c r="N182" s="2"/>
      <c r="V182" s="64"/>
    </row>
    <row r="183" spans="1:22" ht="13" thickBot="1">
      <c r="A183" s="267"/>
      <c r="B183" s="10"/>
      <c r="C183" s="10"/>
      <c r="D183" s="4"/>
      <c r="E183" s="10"/>
      <c r="F183" s="10"/>
      <c r="G183" s="264"/>
      <c r="H183" s="219"/>
      <c r="I183" s="265"/>
      <c r="J183" s="55" t="s">
        <v>370</v>
      </c>
      <c r="K183" s="55"/>
      <c r="L183" s="55"/>
      <c r="M183" s="56"/>
      <c r="N183" s="2"/>
      <c r="V183" s="64">
        <f>G183</f>
        <v>0</v>
      </c>
    </row>
    <row r="184" spans="1:22" ht="21.5" thickBot="1">
      <c r="A184" s="267"/>
      <c r="B184" s="70" t="s">
        <v>360</v>
      </c>
      <c r="C184" s="70" t="s">
        <v>361</v>
      </c>
      <c r="D184" s="70" t="s">
        <v>362</v>
      </c>
      <c r="E184" s="269" t="s">
        <v>363</v>
      </c>
      <c r="F184" s="269"/>
      <c r="G184" s="259"/>
      <c r="H184" s="260"/>
      <c r="I184" s="261"/>
      <c r="J184" s="15" t="s">
        <v>371</v>
      </c>
      <c r="K184" s="16"/>
      <c r="L184" s="16"/>
      <c r="M184" s="17"/>
      <c r="N184" s="2"/>
      <c r="V184" s="64"/>
    </row>
    <row r="185" spans="1:22" ht="13" thickBot="1">
      <c r="A185" s="268"/>
      <c r="B185" s="11"/>
      <c r="C185" s="11"/>
      <c r="D185" s="12"/>
      <c r="E185" s="13" t="s">
        <v>367</v>
      </c>
      <c r="F185" s="14"/>
      <c r="G185" s="256"/>
      <c r="H185" s="257"/>
      <c r="I185" s="258"/>
      <c r="J185" s="15" t="s">
        <v>372</v>
      </c>
      <c r="K185" s="16"/>
      <c r="L185" s="16"/>
      <c r="M185" s="17"/>
      <c r="N185" s="2"/>
      <c r="V185" s="64"/>
    </row>
    <row r="186" spans="1:22" ht="22" thickTop="1" thickBot="1">
      <c r="A186" s="266">
        <f>A182+1</f>
        <v>43</v>
      </c>
      <c r="B186" s="73" t="s">
        <v>350</v>
      </c>
      <c r="C186" s="73" t="s">
        <v>351</v>
      </c>
      <c r="D186" s="73" t="s">
        <v>352</v>
      </c>
      <c r="E186" s="262" t="s">
        <v>353</v>
      </c>
      <c r="F186" s="262"/>
      <c r="G186" s="262" t="s">
        <v>344</v>
      </c>
      <c r="H186" s="263"/>
      <c r="I186" s="72"/>
      <c r="J186" s="57" t="s">
        <v>370</v>
      </c>
      <c r="K186" s="58"/>
      <c r="L186" s="58"/>
      <c r="M186" s="59"/>
      <c r="N186" s="2"/>
      <c r="V186" s="64"/>
    </row>
    <row r="187" spans="1:22" ht="13" thickBot="1">
      <c r="A187" s="267"/>
      <c r="B187" s="10"/>
      <c r="C187" s="10"/>
      <c r="D187" s="4"/>
      <c r="E187" s="10"/>
      <c r="F187" s="10"/>
      <c r="G187" s="264"/>
      <c r="H187" s="219"/>
      <c r="I187" s="265"/>
      <c r="J187" s="55" t="s">
        <v>370</v>
      </c>
      <c r="K187" s="55"/>
      <c r="L187" s="55"/>
      <c r="M187" s="56"/>
      <c r="N187" s="2"/>
      <c r="V187" s="64">
        <f>G187</f>
        <v>0</v>
      </c>
    </row>
    <row r="188" spans="1:22" ht="21.5" thickBot="1">
      <c r="A188" s="267"/>
      <c r="B188" s="70" t="s">
        <v>360</v>
      </c>
      <c r="C188" s="70" t="s">
        <v>361</v>
      </c>
      <c r="D188" s="70" t="s">
        <v>362</v>
      </c>
      <c r="E188" s="269" t="s">
        <v>363</v>
      </c>
      <c r="F188" s="269"/>
      <c r="G188" s="259"/>
      <c r="H188" s="260"/>
      <c r="I188" s="261"/>
      <c r="J188" s="15" t="s">
        <v>371</v>
      </c>
      <c r="K188" s="16"/>
      <c r="L188" s="16"/>
      <c r="M188" s="17"/>
      <c r="N188" s="2"/>
      <c r="V188" s="64"/>
    </row>
    <row r="189" spans="1:22" ht="13" thickBot="1">
      <c r="A189" s="268"/>
      <c r="B189" s="11"/>
      <c r="C189" s="11"/>
      <c r="D189" s="12"/>
      <c r="E189" s="13" t="s">
        <v>367</v>
      </c>
      <c r="F189" s="14"/>
      <c r="G189" s="256"/>
      <c r="H189" s="257"/>
      <c r="I189" s="258"/>
      <c r="J189" s="15" t="s">
        <v>372</v>
      </c>
      <c r="K189" s="16"/>
      <c r="L189" s="16"/>
      <c r="M189" s="17"/>
      <c r="N189" s="2"/>
      <c r="V189" s="64"/>
    </row>
    <row r="190" spans="1:22" ht="22" thickTop="1" thickBot="1">
      <c r="A190" s="266">
        <f>A186+1</f>
        <v>44</v>
      </c>
      <c r="B190" s="73" t="s">
        <v>350</v>
      </c>
      <c r="C190" s="73" t="s">
        <v>351</v>
      </c>
      <c r="D190" s="73" t="s">
        <v>352</v>
      </c>
      <c r="E190" s="262" t="s">
        <v>353</v>
      </c>
      <c r="F190" s="262"/>
      <c r="G190" s="262" t="s">
        <v>344</v>
      </c>
      <c r="H190" s="263"/>
      <c r="I190" s="72"/>
      <c r="J190" s="57" t="s">
        <v>370</v>
      </c>
      <c r="K190" s="58"/>
      <c r="L190" s="58"/>
      <c r="M190" s="59"/>
      <c r="N190" s="2"/>
      <c r="V190" s="64"/>
    </row>
    <row r="191" spans="1:22" ht="13" thickBot="1">
      <c r="A191" s="267"/>
      <c r="B191" s="10"/>
      <c r="C191" s="10"/>
      <c r="D191" s="4"/>
      <c r="E191" s="10"/>
      <c r="F191" s="10"/>
      <c r="G191" s="264"/>
      <c r="H191" s="219"/>
      <c r="I191" s="265"/>
      <c r="J191" s="55" t="s">
        <v>370</v>
      </c>
      <c r="K191" s="55"/>
      <c r="L191" s="55"/>
      <c r="M191" s="56"/>
      <c r="N191" s="2"/>
      <c r="V191" s="64">
        <f>G191</f>
        <v>0</v>
      </c>
    </row>
    <row r="192" spans="1:22" ht="21.5" thickBot="1">
      <c r="A192" s="267"/>
      <c r="B192" s="70" t="s">
        <v>360</v>
      </c>
      <c r="C192" s="70" t="s">
        <v>361</v>
      </c>
      <c r="D192" s="70" t="s">
        <v>362</v>
      </c>
      <c r="E192" s="269" t="s">
        <v>363</v>
      </c>
      <c r="F192" s="269"/>
      <c r="G192" s="259"/>
      <c r="H192" s="260"/>
      <c r="I192" s="261"/>
      <c r="J192" s="15" t="s">
        <v>371</v>
      </c>
      <c r="K192" s="16"/>
      <c r="L192" s="16"/>
      <c r="M192" s="17"/>
      <c r="N192" s="2"/>
      <c r="V192" s="64"/>
    </row>
    <row r="193" spans="1:22" ht="13" thickBot="1">
      <c r="A193" s="268"/>
      <c r="B193" s="11"/>
      <c r="C193" s="11"/>
      <c r="D193" s="12"/>
      <c r="E193" s="13" t="s">
        <v>367</v>
      </c>
      <c r="F193" s="14"/>
      <c r="G193" s="256"/>
      <c r="H193" s="257"/>
      <c r="I193" s="258"/>
      <c r="J193" s="15" t="s">
        <v>372</v>
      </c>
      <c r="K193" s="16"/>
      <c r="L193" s="16"/>
      <c r="M193" s="17"/>
      <c r="N193" s="2"/>
      <c r="V193" s="64"/>
    </row>
    <row r="194" spans="1:22" ht="22" thickTop="1" thickBot="1">
      <c r="A194" s="266">
        <f>A190+1</f>
        <v>45</v>
      </c>
      <c r="B194" s="73" t="s">
        <v>350</v>
      </c>
      <c r="C194" s="73" t="s">
        <v>351</v>
      </c>
      <c r="D194" s="73" t="s">
        <v>352</v>
      </c>
      <c r="E194" s="262" t="s">
        <v>353</v>
      </c>
      <c r="F194" s="262"/>
      <c r="G194" s="262" t="s">
        <v>344</v>
      </c>
      <c r="H194" s="263"/>
      <c r="I194" s="72"/>
      <c r="J194" s="57" t="s">
        <v>370</v>
      </c>
      <c r="K194" s="58"/>
      <c r="L194" s="58"/>
      <c r="M194" s="59"/>
      <c r="N194" s="2"/>
      <c r="V194" s="64"/>
    </row>
    <row r="195" spans="1:22" ht="13" thickBot="1">
      <c r="A195" s="267"/>
      <c r="B195" s="10"/>
      <c r="C195" s="10"/>
      <c r="D195" s="4"/>
      <c r="E195" s="10"/>
      <c r="F195" s="10"/>
      <c r="G195" s="264"/>
      <c r="H195" s="219"/>
      <c r="I195" s="265"/>
      <c r="J195" s="55" t="s">
        <v>370</v>
      </c>
      <c r="K195" s="55"/>
      <c r="L195" s="55"/>
      <c r="M195" s="56"/>
      <c r="N195" s="2"/>
      <c r="V195" s="64">
        <f>G195</f>
        <v>0</v>
      </c>
    </row>
    <row r="196" spans="1:22" ht="21.5" thickBot="1">
      <c r="A196" s="267"/>
      <c r="B196" s="70" t="s">
        <v>360</v>
      </c>
      <c r="C196" s="70" t="s">
        <v>361</v>
      </c>
      <c r="D196" s="70" t="s">
        <v>362</v>
      </c>
      <c r="E196" s="269" t="s">
        <v>363</v>
      </c>
      <c r="F196" s="269"/>
      <c r="G196" s="259"/>
      <c r="H196" s="260"/>
      <c r="I196" s="261"/>
      <c r="J196" s="15" t="s">
        <v>371</v>
      </c>
      <c r="K196" s="16"/>
      <c r="L196" s="16"/>
      <c r="M196" s="17"/>
      <c r="N196" s="2"/>
      <c r="V196" s="64"/>
    </row>
    <row r="197" spans="1:22" ht="13" thickBot="1">
      <c r="A197" s="268"/>
      <c r="B197" s="11"/>
      <c r="C197" s="11"/>
      <c r="D197" s="12"/>
      <c r="E197" s="13" t="s">
        <v>367</v>
      </c>
      <c r="F197" s="14"/>
      <c r="G197" s="256"/>
      <c r="H197" s="257"/>
      <c r="I197" s="258"/>
      <c r="J197" s="15" t="s">
        <v>372</v>
      </c>
      <c r="K197" s="16"/>
      <c r="L197" s="16"/>
      <c r="M197" s="17"/>
      <c r="N197" s="2"/>
      <c r="V197" s="64"/>
    </row>
    <row r="198" spans="1:22" ht="22" thickTop="1" thickBot="1">
      <c r="A198" s="266">
        <f>A194+1</f>
        <v>46</v>
      </c>
      <c r="B198" s="73" t="s">
        <v>350</v>
      </c>
      <c r="C198" s="73" t="s">
        <v>351</v>
      </c>
      <c r="D198" s="73" t="s">
        <v>352</v>
      </c>
      <c r="E198" s="262" t="s">
        <v>353</v>
      </c>
      <c r="F198" s="262"/>
      <c r="G198" s="262" t="s">
        <v>344</v>
      </c>
      <c r="H198" s="263"/>
      <c r="I198" s="72"/>
      <c r="J198" s="57" t="s">
        <v>370</v>
      </c>
      <c r="K198" s="58"/>
      <c r="L198" s="58"/>
      <c r="M198" s="59"/>
      <c r="N198" s="2"/>
      <c r="V198" s="64"/>
    </row>
    <row r="199" spans="1:22" ht="13" thickBot="1">
      <c r="A199" s="267"/>
      <c r="B199" s="10"/>
      <c r="C199" s="10"/>
      <c r="D199" s="4"/>
      <c r="E199" s="10"/>
      <c r="F199" s="10"/>
      <c r="G199" s="264"/>
      <c r="H199" s="219"/>
      <c r="I199" s="265"/>
      <c r="J199" s="55" t="s">
        <v>370</v>
      </c>
      <c r="K199" s="55"/>
      <c r="L199" s="55"/>
      <c r="M199" s="56"/>
      <c r="N199" s="2"/>
      <c r="V199" s="64">
        <f>G199</f>
        <v>0</v>
      </c>
    </row>
    <row r="200" spans="1:22" ht="21.5" thickBot="1">
      <c r="A200" s="267"/>
      <c r="B200" s="70" t="s">
        <v>360</v>
      </c>
      <c r="C200" s="70" t="s">
        <v>361</v>
      </c>
      <c r="D200" s="70" t="s">
        <v>362</v>
      </c>
      <c r="E200" s="269" t="s">
        <v>363</v>
      </c>
      <c r="F200" s="269"/>
      <c r="G200" s="259"/>
      <c r="H200" s="260"/>
      <c r="I200" s="261"/>
      <c r="J200" s="15" t="s">
        <v>371</v>
      </c>
      <c r="K200" s="16"/>
      <c r="L200" s="16"/>
      <c r="M200" s="17"/>
      <c r="N200" s="2"/>
      <c r="V200" s="64"/>
    </row>
    <row r="201" spans="1:22" ht="13" thickBot="1">
      <c r="A201" s="268"/>
      <c r="B201" s="11"/>
      <c r="C201" s="11"/>
      <c r="D201" s="12"/>
      <c r="E201" s="13" t="s">
        <v>367</v>
      </c>
      <c r="F201" s="14"/>
      <c r="G201" s="256"/>
      <c r="H201" s="257"/>
      <c r="I201" s="258"/>
      <c r="J201" s="15" t="s">
        <v>372</v>
      </c>
      <c r="K201" s="16"/>
      <c r="L201" s="16"/>
      <c r="M201" s="17"/>
      <c r="N201" s="2"/>
      <c r="V201" s="64"/>
    </row>
    <row r="202" spans="1:22" ht="22" thickTop="1" thickBot="1">
      <c r="A202" s="266">
        <f>A198+1</f>
        <v>47</v>
      </c>
      <c r="B202" s="73" t="s">
        <v>350</v>
      </c>
      <c r="C202" s="73" t="s">
        <v>351</v>
      </c>
      <c r="D202" s="73" t="s">
        <v>352</v>
      </c>
      <c r="E202" s="262" t="s">
        <v>353</v>
      </c>
      <c r="F202" s="262"/>
      <c r="G202" s="262" t="s">
        <v>344</v>
      </c>
      <c r="H202" s="263"/>
      <c r="I202" s="72"/>
      <c r="J202" s="57" t="s">
        <v>370</v>
      </c>
      <c r="K202" s="58"/>
      <c r="L202" s="58"/>
      <c r="M202" s="59"/>
      <c r="N202" s="2"/>
      <c r="V202" s="64"/>
    </row>
    <row r="203" spans="1:22" ht="13" thickBot="1">
      <c r="A203" s="267"/>
      <c r="B203" s="10"/>
      <c r="C203" s="10"/>
      <c r="D203" s="4"/>
      <c r="E203" s="10"/>
      <c r="F203" s="10"/>
      <c r="G203" s="264"/>
      <c r="H203" s="219"/>
      <c r="I203" s="265"/>
      <c r="J203" s="55" t="s">
        <v>370</v>
      </c>
      <c r="K203" s="55"/>
      <c r="L203" s="55"/>
      <c r="M203" s="56"/>
      <c r="N203" s="2"/>
      <c r="V203" s="64">
        <f>G203</f>
        <v>0</v>
      </c>
    </row>
    <row r="204" spans="1:22" ht="21.5" thickBot="1">
      <c r="A204" s="267"/>
      <c r="B204" s="70" t="s">
        <v>360</v>
      </c>
      <c r="C204" s="70" t="s">
        <v>361</v>
      </c>
      <c r="D204" s="70" t="s">
        <v>362</v>
      </c>
      <c r="E204" s="269" t="s">
        <v>363</v>
      </c>
      <c r="F204" s="269"/>
      <c r="G204" s="259"/>
      <c r="H204" s="260"/>
      <c r="I204" s="261"/>
      <c r="J204" s="15" t="s">
        <v>371</v>
      </c>
      <c r="K204" s="16"/>
      <c r="L204" s="16"/>
      <c r="M204" s="17"/>
      <c r="N204" s="2"/>
      <c r="V204" s="64"/>
    </row>
    <row r="205" spans="1:22" ht="13" thickBot="1">
      <c r="A205" s="268"/>
      <c r="B205" s="11"/>
      <c r="C205" s="11"/>
      <c r="D205" s="12"/>
      <c r="E205" s="13" t="s">
        <v>367</v>
      </c>
      <c r="F205" s="14"/>
      <c r="G205" s="256"/>
      <c r="H205" s="257"/>
      <c r="I205" s="258"/>
      <c r="J205" s="15" t="s">
        <v>372</v>
      </c>
      <c r="K205" s="16"/>
      <c r="L205" s="16"/>
      <c r="M205" s="17"/>
      <c r="N205" s="2"/>
      <c r="V205" s="64"/>
    </row>
    <row r="206" spans="1:22" ht="22" thickTop="1" thickBot="1">
      <c r="A206" s="266">
        <f>A202+1</f>
        <v>48</v>
      </c>
      <c r="B206" s="73" t="s">
        <v>350</v>
      </c>
      <c r="C206" s="73" t="s">
        <v>351</v>
      </c>
      <c r="D206" s="73" t="s">
        <v>352</v>
      </c>
      <c r="E206" s="262" t="s">
        <v>353</v>
      </c>
      <c r="F206" s="262"/>
      <c r="G206" s="262" t="s">
        <v>344</v>
      </c>
      <c r="H206" s="263"/>
      <c r="I206" s="72"/>
      <c r="J206" s="57" t="s">
        <v>370</v>
      </c>
      <c r="K206" s="58"/>
      <c r="L206" s="58"/>
      <c r="M206" s="59"/>
      <c r="N206" s="2"/>
      <c r="V206" s="64"/>
    </row>
    <row r="207" spans="1:22" ht="13" thickBot="1">
      <c r="A207" s="267"/>
      <c r="B207" s="10"/>
      <c r="C207" s="10"/>
      <c r="D207" s="4"/>
      <c r="E207" s="10"/>
      <c r="F207" s="10"/>
      <c r="G207" s="264"/>
      <c r="H207" s="219"/>
      <c r="I207" s="265"/>
      <c r="J207" s="55" t="s">
        <v>370</v>
      </c>
      <c r="K207" s="55"/>
      <c r="L207" s="55"/>
      <c r="M207" s="56"/>
      <c r="N207" s="2"/>
      <c r="V207" s="64">
        <f>G207</f>
        <v>0</v>
      </c>
    </row>
    <row r="208" spans="1:22" ht="21.5" thickBot="1">
      <c r="A208" s="267"/>
      <c r="B208" s="70" t="s">
        <v>360</v>
      </c>
      <c r="C208" s="70" t="s">
        <v>361</v>
      </c>
      <c r="D208" s="70" t="s">
        <v>362</v>
      </c>
      <c r="E208" s="269" t="s">
        <v>363</v>
      </c>
      <c r="F208" s="269"/>
      <c r="G208" s="259"/>
      <c r="H208" s="260"/>
      <c r="I208" s="261"/>
      <c r="J208" s="15" t="s">
        <v>371</v>
      </c>
      <c r="K208" s="16"/>
      <c r="L208" s="16"/>
      <c r="M208" s="17"/>
      <c r="N208" s="2"/>
      <c r="V208" s="64"/>
    </row>
    <row r="209" spans="1:22" ht="13" thickBot="1">
      <c r="A209" s="268"/>
      <c r="B209" s="11"/>
      <c r="C209" s="11"/>
      <c r="D209" s="12"/>
      <c r="E209" s="13" t="s">
        <v>367</v>
      </c>
      <c r="F209" s="14"/>
      <c r="G209" s="256"/>
      <c r="H209" s="257"/>
      <c r="I209" s="258"/>
      <c r="J209" s="15" t="s">
        <v>372</v>
      </c>
      <c r="K209" s="16"/>
      <c r="L209" s="16"/>
      <c r="M209" s="17"/>
      <c r="N209" s="2"/>
      <c r="V209" s="64"/>
    </row>
    <row r="210" spans="1:22" ht="22" thickTop="1" thickBot="1">
      <c r="A210" s="266">
        <f>A206+1</f>
        <v>49</v>
      </c>
      <c r="B210" s="73" t="s">
        <v>350</v>
      </c>
      <c r="C210" s="73" t="s">
        <v>351</v>
      </c>
      <c r="D210" s="73" t="s">
        <v>352</v>
      </c>
      <c r="E210" s="262" t="s">
        <v>353</v>
      </c>
      <c r="F210" s="262"/>
      <c r="G210" s="262" t="s">
        <v>344</v>
      </c>
      <c r="H210" s="263"/>
      <c r="I210" s="72"/>
      <c r="J210" s="57" t="s">
        <v>370</v>
      </c>
      <c r="K210" s="58"/>
      <c r="L210" s="58"/>
      <c r="M210" s="59"/>
      <c r="N210" s="2"/>
      <c r="V210" s="64"/>
    </row>
    <row r="211" spans="1:22" ht="13" thickBot="1">
      <c r="A211" s="267"/>
      <c r="B211" s="10"/>
      <c r="C211" s="10"/>
      <c r="D211" s="4"/>
      <c r="E211" s="10"/>
      <c r="F211" s="10"/>
      <c r="G211" s="264"/>
      <c r="H211" s="219"/>
      <c r="I211" s="265"/>
      <c r="J211" s="55" t="s">
        <v>370</v>
      </c>
      <c r="K211" s="55"/>
      <c r="L211" s="55"/>
      <c r="M211" s="56"/>
      <c r="N211" s="2"/>
      <c r="V211" s="64">
        <f>G211</f>
        <v>0</v>
      </c>
    </row>
    <row r="212" spans="1:22" ht="21.5" thickBot="1">
      <c r="A212" s="267"/>
      <c r="B212" s="70" t="s">
        <v>360</v>
      </c>
      <c r="C212" s="70" t="s">
        <v>361</v>
      </c>
      <c r="D212" s="70" t="s">
        <v>362</v>
      </c>
      <c r="E212" s="269" t="s">
        <v>363</v>
      </c>
      <c r="F212" s="269"/>
      <c r="G212" s="259"/>
      <c r="H212" s="260"/>
      <c r="I212" s="261"/>
      <c r="J212" s="15" t="s">
        <v>371</v>
      </c>
      <c r="K212" s="16"/>
      <c r="L212" s="16"/>
      <c r="M212" s="17"/>
      <c r="N212" s="2"/>
      <c r="V212" s="64"/>
    </row>
    <row r="213" spans="1:22" ht="13" thickBot="1">
      <c r="A213" s="268"/>
      <c r="B213" s="11"/>
      <c r="C213" s="11"/>
      <c r="D213" s="12"/>
      <c r="E213" s="13" t="s">
        <v>367</v>
      </c>
      <c r="F213" s="14"/>
      <c r="G213" s="256"/>
      <c r="H213" s="257"/>
      <c r="I213" s="258"/>
      <c r="J213" s="15" t="s">
        <v>372</v>
      </c>
      <c r="K213" s="16"/>
      <c r="L213" s="16"/>
      <c r="M213" s="17"/>
      <c r="N213" s="2"/>
      <c r="V213" s="64"/>
    </row>
    <row r="214" spans="1:22" ht="22" thickTop="1" thickBot="1">
      <c r="A214" s="266">
        <f>A210+1</f>
        <v>50</v>
      </c>
      <c r="B214" s="73" t="s">
        <v>350</v>
      </c>
      <c r="C214" s="73" t="s">
        <v>351</v>
      </c>
      <c r="D214" s="73" t="s">
        <v>352</v>
      </c>
      <c r="E214" s="262" t="s">
        <v>353</v>
      </c>
      <c r="F214" s="262"/>
      <c r="G214" s="262" t="s">
        <v>344</v>
      </c>
      <c r="H214" s="263"/>
      <c r="I214" s="72"/>
      <c r="J214" s="57" t="s">
        <v>370</v>
      </c>
      <c r="K214" s="58"/>
      <c r="L214" s="58"/>
      <c r="M214" s="59"/>
      <c r="N214" s="2"/>
      <c r="V214" s="64"/>
    </row>
    <row r="215" spans="1:22" ht="13" thickBot="1">
      <c r="A215" s="267"/>
      <c r="B215" s="10"/>
      <c r="C215" s="10"/>
      <c r="D215" s="4"/>
      <c r="E215" s="10"/>
      <c r="F215" s="10"/>
      <c r="G215" s="264"/>
      <c r="H215" s="219"/>
      <c r="I215" s="265"/>
      <c r="J215" s="55" t="s">
        <v>370</v>
      </c>
      <c r="K215" s="55"/>
      <c r="L215" s="55"/>
      <c r="M215" s="56"/>
      <c r="N215" s="2"/>
      <c r="V215" s="64">
        <f>G215</f>
        <v>0</v>
      </c>
    </row>
    <row r="216" spans="1:22" ht="21.5" thickBot="1">
      <c r="A216" s="267"/>
      <c r="B216" s="70" t="s">
        <v>360</v>
      </c>
      <c r="C216" s="70" t="s">
        <v>361</v>
      </c>
      <c r="D216" s="70" t="s">
        <v>362</v>
      </c>
      <c r="E216" s="269" t="s">
        <v>363</v>
      </c>
      <c r="F216" s="269"/>
      <c r="G216" s="259"/>
      <c r="H216" s="260"/>
      <c r="I216" s="261"/>
      <c r="J216" s="15" t="s">
        <v>371</v>
      </c>
      <c r="K216" s="16"/>
      <c r="L216" s="16"/>
      <c r="M216" s="17"/>
      <c r="N216" s="2"/>
      <c r="V216" s="64"/>
    </row>
    <row r="217" spans="1:22" ht="13" thickBot="1">
      <c r="A217" s="268"/>
      <c r="B217" s="11"/>
      <c r="C217" s="11"/>
      <c r="D217" s="12"/>
      <c r="E217" s="13" t="s">
        <v>367</v>
      </c>
      <c r="F217" s="14"/>
      <c r="G217" s="256"/>
      <c r="H217" s="257"/>
      <c r="I217" s="258"/>
      <c r="J217" s="15" t="s">
        <v>372</v>
      </c>
      <c r="K217" s="16"/>
      <c r="L217" s="16"/>
      <c r="M217" s="17"/>
      <c r="N217" s="2"/>
      <c r="V217" s="64"/>
    </row>
    <row r="218" spans="1:22" ht="22" thickTop="1" thickBot="1">
      <c r="A218" s="266">
        <f>A214+1</f>
        <v>51</v>
      </c>
      <c r="B218" s="73" t="s">
        <v>350</v>
      </c>
      <c r="C218" s="73" t="s">
        <v>351</v>
      </c>
      <c r="D218" s="73" t="s">
        <v>352</v>
      </c>
      <c r="E218" s="262" t="s">
        <v>353</v>
      </c>
      <c r="F218" s="262"/>
      <c r="G218" s="262" t="s">
        <v>344</v>
      </c>
      <c r="H218" s="263"/>
      <c r="I218" s="72"/>
      <c r="J218" s="57" t="s">
        <v>370</v>
      </c>
      <c r="K218" s="58"/>
      <c r="L218" s="58"/>
      <c r="M218" s="59"/>
      <c r="N218" s="2"/>
      <c r="V218" s="64"/>
    </row>
    <row r="219" spans="1:22" ht="13" thickBot="1">
      <c r="A219" s="267"/>
      <c r="B219" s="10"/>
      <c r="C219" s="10"/>
      <c r="D219" s="4"/>
      <c r="E219" s="10"/>
      <c r="F219" s="10"/>
      <c r="G219" s="264"/>
      <c r="H219" s="219"/>
      <c r="I219" s="265"/>
      <c r="J219" s="55" t="s">
        <v>370</v>
      </c>
      <c r="K219" s="55"/>
      <c r="L219" s="55"/>
      <c r="M219" s="56"/>
      <c r="N219" s="2"/>
      <c r="V219" s="64">
        <f>G219</f>
        <v>0</v>
      </c>
    </row>
    <row r="220" spans="1:22" ht="21.5" thickBot="1">
      <c r="A220" s="267"/>
      <c r="B220" s="70" t="s">
        <v>360</v>
      </c>
      <c r="C220" s="70" t="s">
        <v>361</v>
      </c>
      <c r="D220" s="70" t="s">
        <v>362</v>
      </c>
      <c r="E220" s="269" t="s">
        <v>363</v>
      </c>
      <c r="F220" s="269"/>
      <c r="G220" s="259"/>
      <c r="H220" s="260"/>
      <c r="I220" s="261"/>
      <c r="J220" s="15" t="s">
        <v>371</v>
      </c>
      <c r="K220" s="16"/>
      <c r="L220" s="16"/>
      <c r="M220" s="17"/>
      <c r="N220" s="2"/>
      <c r="V220" s="64"/>
    </row>
    <row r="221" spans="1:22" ht="13" thickBot="1">
      <c r="A221" s="268"/>
      <c r="B221" s="11"/>
      <c r="C221" s="11"/>
      <c r="D221" s="12"/>
      <c r="E221" s="13" t="s">
        <v>367</v>
      </c>
      <c r="F221" s="14"/>
      <c r="G221" s="256"/>
      <c r="H221" s="257"/>
      <c r="I221" s="258"/>
      <c r="J221" s="15" t="s">
        <v>372</v>
      </c>
      <c r="K221" s="16"/>
      <c r="L221" s="16"/>
      <c r="M221" s="17"/>
      <c r="N221" s="2"/>
      <c r="V221" s="64"/>
    </row>
    <row r="222" spans="1:22" ht="22" thickTop="1" thickBot="1">
      <c r="A222" s="266">
        <f>A218+1</f>
        <v>52</v>
      </c>
      <c r="B222" s="73" t="s">
        <v>350</v>
      </c>
      <c r="C222" s="73" t="s">
        <v>351</v>
      </c>
      <c r="D222" s="73" t="s">
        <v>352</v>
      </c>
      <c r="E222" s="262" t="s">
        <v>353</v>
      </c>
      <c r="F222" s="262"/>
      <c r="G222" s="262" t="s">
        <v>344</v>
      </c>
      <c r="H222" s="263"/>
      <c r="I222" s="72"/>
      <c r="J222" s="57" t="s">
        <v>370</v>
      </c>
      <c r="K222" s="58"/>
      <c r="L222" s="58"/>
      <c r="M222" s="59"/>
      <c r="N222" s="2"/>
      <c r="V222" s="64"/>
    </row>
    <row r="223" spans="1:22" ht="13" thickBot="1">
      <c r="A223" s="267"/>
      <c r="B223" s="10"/>
      <c r="C223" s="10"/>
      <c r="D223" s="4"/>
      <c r="E223" s="10"/>
      <c r="F223" s="10"/>
      <c r="G223" s="264"/>
      <c r="H223" s="219"/>
      <c r="I223" s="265"/>
      <c r="J223" s="55" t="s">
        <v>370</v>
      </c>
      <c r="K223" s="55"/>
      <c r="L223" s="55"/>
      <c r="M223" s="56"/>
      <c r="N223" s="2"/>
      <c r="V223" s="64">
        <f>G223</f>
        <v>0</v>
      </c>
    </row>
    <row r="224" spans="1:22" ht="21.5" thickBot="1">
      <c r="A224" s="267"/>
      <c r="B224" s="70" t="s">
        <v>360</v>
      </c>
      <c r="C224" s="70" t="s">
        <v>361</v>
      </c>
      <c r="D224" s="70" t="s">
        <v>362</v>
      </c>
      <c r="E224" s="269" t="s">
        <v>363</v>
      </c>
      <c r="F224" s="269"/>
      <c r="G224" s="259"/>
      <c r="H224" s="260"/>
      <c r="I224" s="261"/>
      <c r="J224" s="15" t="s">
        <v>371</v>
      </c>
      <c r="K224" s="16"/>
      <c r="L224" s="16"/>
      <c r="M224" s="17"/>
      <c r="N224" s="2"/>
      <c r="V224" s="64"/>
    </row>
    <row r="225" spans="1:22" ht="13" thickBot="1">
      <c r="A225" s="268"/>
      <c r="B225" s="11"/>
      <c r="C225" s="11"/>
      <c r="D225" s="12"/>
      <c r="E225" s="13" t="s">
        <v>367</v>
      </c>
      <c r="F225" s="14"/>
      <c r="G225" s="256"/>
      <c r="H225" s="257"/>
      <c r="I225" s="258"/>
      <c r="J225" s="15" t="s">
        <v>372</v>
      </c>
      <c r="K225" s="16"/>
      <c r="L225" s="16"/>
      <c r="M225" s="17"/>
      <c r="N225" s="2"/>
      <c r="V225" s="64"/>
    </row>
    <row r="226" spans="1:22" ht="22" thickTop="1" thickBot="1">
      <c r="A226" s="266">
        <f>A222+1</f>
        <v>53</v>
      </c>
      <c r="B226" s="73" t="s">
        <v>350</v>
      </c>
      <c r="C226" s="73" t="s">
        <v>351</v>
      </c>
      <c r="D226" s="73" t="s">
        <v>352</v>
      </c>
      <c r="E226" s="262" t="s">
        <v>353</v>
      </c>
      <c r="F226" s="262"/>
      <c r="G226" s="262" t="s">
        <v>344</v>
      </c>
      <c r="H226" s="263"/>
      <c r="I226" s="72"/>
      <c r="J226" s="57" t="s">
        <v>370</v>
      </c>
      <c r="K226" s="58"/>
      <c r="L226" s="58"/>
      <c r="M226" s="59"/>
      <c r="N226" s="2"/>
      <c r="V226" s="64"/>
    </row>
    <row r="227" spans="1:22" ht="13" thickBot="1">
      <c r="A227" s="267"/>
      <c r="B227" s="10"/>
      <c r="C227" s="10"/>
      <c r="D227" s="4"/>
      <c r="E227" s="10"/>
      <c r="F227" s="10"/>
      <c r="G227" s="264"/>
      <c r="H227" s="219"/>
      <c r="I227" s="265"/>
      <c r="J227" s="55" t="s">
        <v>370</v>
      </c>
      <c r="K227" s="55"/>
      <c r="L227" s="55"/>
      <c r="M227" s="56"/>
      <c r="N227" s="2"/>
      <c r="V227" s="64">
        <f>G227</f>
        <v>0</v>
      </c>
    </row>
    <row r="228" spans="1:22" ht="21.5" thickBot="1">
      <c r="A228" s="267"/>
      <c r="B228" s="70" t="s">
        <v>360</v>
      </c>
      <c r="C228" s="70" t="s">
        <v>361</v>
      </c>
      <c r="D228" s="70" t="s">
        <v>362</v>
      </c>
      <c r="E228" s="269" t="s">
        <v>363</v>
      </c>
      <c r="F228" s="269"/>
      <c r="G228" s="259"/>
      <c r="H228" s="260"/>
      <c r="I228" s="261"/>
      <c r="J228" s="15" t="s">
        <v>371</v>
      </c>
      <c r="K228" s="16"/>
      <c r="L228" s="16"/>
      <c r="M228" s="17"/>
      <c r="N228" s="2"/>
      <c r="V228" s="64"/>
    </row>
    <row r="229" spans="1:22" ht="13" thickBot="1">
      <c r="A229" s="268"/>
      <c r="B229" s="11"/>
      <c r="C229" s="11"/>
      <c r="D229" s="12"/>
      <c r="E229" s="13" t="s">
        <v>367</v>
      </c>
      <c r="F229" s="14"/>
      <c r="G229" s="256"/>
      <c r="H229" s="257"/>
      <c r="I229" s="258"/>
      <c r="J229" s="15" t="s">
        <v>372</v>
      </c>
      <c r="K229" s="16"/>
      <c r="L229" s="16"/>
      <c r="M229" s="17"/>
      <c r="N229" s="2"/>
      <c r="V229" s="64"/>
    </row>
    <row r="230" spans="1:22" ht="22" thickTop="1" thickBot="1">
      <c r="A230" s="266">
        <f>A226+1</f>
        <v>54</v>
      </c>
      <c r="B230" s="73" t="s">
        <v>350</v>
      </c>
      <c r="C230" s="73" t="s">
        <v>351</v>
      </c>
      <c r="D230" s="73" t="s">
        <v>352</v>
      </c>
      <c r="E230" s="262" t="s">
        <v>353</v>
      </c>
      <c r="F230" s="262"/>
      <c r="G230" s="262" t="s">
        <v>344</v>
      </c>
      <c r="H230" s="263"/>
      <c r="I230" s="72"/>
      <c r="J230" s="57" t="s">
        <v>370</v>
      </c>
      <c r="K230" s="58"/>
      <c r="L230" s="58"/>
      <c r="M230" s="59"/>
      <c r="N230" s="2"/>
      <c r="V230" s="64"/>
    </row>
    <row r="231" spans="1:22" ht="13" thickBot="1">
      <c r="A231" s="267"/>
      <c r="B231" s="10"/>
      <c r="C231" s="10"/>
      <c r="D231" s="4"/>
      <c r="E231" s="10"/>
      <c r="F231" s="10"/>
      <c r="G231" s="264"/>
      <c r="H231" s="219"/>
      <c r="I231" s="265"/>
      <c r="J231" s="55" t="s">
        <v>370</v>
      </c>
      <c r="K231" s="55"/>
      <c r="L231" s="55"/>
      <c r="M231" s="56"/>
      <c r="N231" s="2"/>
      <c r="V231" s="64">
        <f>G231</f>
        <v>0</v>
      </c>
    </row>
    <row r="232" spans="1:22" ht="21.5" thickBot="1">
      <c r="A232" s="267"/>
      <c r="B232" s="70" t="s">
        <v>360</v>
      </c>
      <c r="C232" s="70" t="s">
        <v>361</v>
      </c>
      <c r="D232" s="70" t="s">
        <v>362</v>
      </c>
      <c r="E232" s="269" t="s">
        <v>363</v>
      </c>
      <c r="F232" s="269"/>
      <c r="G232" s="259"/>
      <c r="H232" s="260"/>
      <c r="I232" s="261"/>
      <c r="J232" s="15" t="s">
        <v>371</v>
      </c>
      <c r="K232" s="16"/>
      <c r="L232" s="16"/>
      <c r="M232" s="17"/>
      <c r="N232" s="2"/>
      <c r="V232" s="64"/>
    </row>
    <row r="233" spans="1:22" ht="13" thickBot="1">
      <c r="A233" s="268"/>
      <c r="B233" s="11"/>
      <c r="C233" s="11"/>
      <c r="D233" s="12"/>
      <c r="E233" s="13" t="s">
        <v>367</v>
      </c>
      <c r="F233" s="14"/>
      <c r="G233" s="256"/>
      <c r="H233" s="257"/>
      <c r="I233" s="258"/>
      <c r="J233" s="15" t="s">
        <v>372</v>
      </c>
      <c r="K233" s="16"/>
      <c r="L233" s="16"/>
      <c r="M233" s="17"/>
      <c r="N233" s="2"/>
      <c r="V233" s="64"/>
    </row>
    <row r="234" spans="1:22" ht="22" thickTop="1" thickBot="1">
      <c r="A234" s="266">
        <f>A230+1</f>
        <v>55</v>
      </c>
      <c r="B234" s="73" t="s">
        <v>350</v>
      </c>
      <c r="C234" s="73" t="s">
        <v>351</v>
      </c>
      <c r="D234" s="73" t="s">
        <v>352</v>
      </c>
      <c r="E234" s="262" t="s">
        <v>353</v>
      </c>
      <c r="F234" s="262"/>
      <c r="G234" s="262" t="s">
        <v>344</v>
      </c>
      <c r="H234" s="263"/>
      <c r="I234" s="72"/>
      <c r="J234" s="57" t="s">
        <v>370</v>
      </c>
      <c r="K234" s="58"/>
      <c r="L234" s="58"/>
      <c r="M234" s="59"/>
      <c r="N234" s="2"/>
      <c r="V234" s="64"/>
    </row>
    <row r="235" spans="1:22" ht="13" thickBot="1">
      <c r="A235" s="267"/>
      <c r="B235" s="10"/>
      <c r="C235" s="10"/>
      <c r="D235" s="4"/>
      <c r="E235" s="10"/>
      <c r="F235" s="10"/>
      <c r="G235" s="264"/>
      <c r="H235" s="219"/>
      <c r="I235" s="265"/>
      <c r="J235" s="55" t="s">
        <v>370</v>
      </c>
      <c r="K235" s="55"/>
      <c r="L235" s="55"/>
      <c r="M235" s="56"/>
      <c r="N235" s="2"/>
      <c r="V235" s="64">
        <f>G235</f>
        <v>0</v>
      </c>
    </row>
    <row r="236" spans="1:22" ht="21.5" thickBot="1">
      <c r="A236" s="267"/>
      <c r="B236" s="70" t="s">
        <v>360</v>
      </c>
      <c r="C236" s="70" t="s">
        <v>361</v>
      </c>
      <c r="D236" s="70" t="s">
        <v>362</v>
      </c>
      <c r="E236" s="269" t="s">
        <v>363</v>
      </c>
      <c r="F236" s="269"/>
      <c r="G236" s="259"/>
      <c r="H236" s="260"/>
      <c r="I236" s="261"/>
      <c r="J236" s="15" t="s">
        <v>371</v>
      </c>
      <c r="K236" s="16"/>
      <c r="L236" s="16"/>
      <c r="M236" s="17"/>
      <c r="N236" s="2"/>
      <c r="V236" s="64"/>
    </row>
    <row r="237" spans="1:22" ht="13" thickBot="1">
      <c r="A237" s="268"/>
      <c r="B237" s="11"/>
      <c r="C237" s="11"/>
      <c r="D237" s="12"/>
      <c r="E237" s="13" t="s">
        <v>367</v>
      </c>
      <c r="F237" s="14"/>
      <c r="G237" s="256"/>
      <c r="H237" s="257"/>
      <c r="I237" s="258"/>
      <c r="J237" s="15" t="s">
        <v>372</v>
      </c>
      <c r="K237" s="16"/>
      <c r="L237" s="16"/>
      <c r="M237" s="17"/>
      <c r="N237" s="2"/>
      <c r="V237" s="64"/>
    </row>
    <row r="238" spans="1:22" ht="22" thickTop="1" thickBot="1">
      <c r="A238" s="266">
        <f>A234+1</f>
        <v>56</v>
      </c>
      <c r="B238" s="73" t="s">
        <v>350</v>
      </c>
      <c r="C238" s="73" t="s">
        <v>351</v>
      </c>
      <c r="D238" s="73" t="s">
        <v>352</v>
      </c>
      <c r="E238" s="262" t="s">
        <v>353</v>
      </c>
      <c r="F238" s="262"/>
      <c r="G238" s="262" t="s">
        <v>344</v>
      </c>
      <c r="H238" s="263"/>
      <c r="I238" s="72"/>
      <c r="J238" s="57" t="s">
        <v>370</v>
      </c>
      <c r="K238" s="58"/>
      <c r="L238" s="58"/>
      <c r="M238" s="59"/>
      <c r="N238" s="2"/>
      <c r="V238" s="64"/>
    </row>
    <row r="239" spans="1:22" ht="13" thickBot="1">
      <c r="A239" s="267"/>
      <c r="B239" s="10"/>
      <c r="C239" s="10"/>
      <c r="D239" s="4"/>
      <c r="E239" s="10"/>
      <c r="F239" s="10"/>
      <c r="G239" s="264"/>
      <c r="H239" s="219"/>
      <c r="I239" s="265"/>
      <c r="J239" s="55" t="s">
        <v>370</v>
      </c>
      <c r="K239" s="55"/>
      <c r="L239" s="55"/>
      <c r="M239" s="56"/>
      <c r="N239" s="2"/>
      <c r="V239" s="64">
        <f>G239</f>
        <v>0</v>
      </c>
    </row>
    <row r="240" spans="1:22" ht="21.5" thickBot="1">
      <c r="A240" s="267"/>
      <c r="B240" s="70" t="s">
        <v>360</v>
      </c>
      <c r="C240" s="70" t="s">
        <v>361</v>
      </c>
      <c r="D240" s="70" t="s">
        <v>362</v>
      </c>
      <c r="E240" s="269" t="s">
        <v>363</v>
      </c>
      <c r="F240" s="269"/>
      <c r="G240" s="259"/>
      <c r="H240" s="260"/>
      <c r="I240" s="261"/>
      <c r="J240" s="15" t="s">
        <v>371</v>
      </c>
      <c r="K240" s="16"/>
      <c r="L240" s="16"/>
      <c r="M240" s="17"/>
      <c r="N240" s="2"/>
      <c r="V240" s="64"/>
    </row>
    <row r="241" spans="1:22" ht="13" thickBot="1">
      <c r="A241" s="268"/>
      <c r="B241" s="11"/>
      <c r="C241" s="11"/>
      <c r="D241" s="12"/>
      <c r="E241" s="13" t="s">
        <v>367</v>
      </c>
      <c r="F241" s="14"/>
      <c r="G241" s="256"/>
      <c r="H241" s="257"/>
      <c r="I241" s="258"/>
      <c r="J241" s="15" t="s">
        <v>372</v>
      </c>
      <c r="K241" s="16"/>
      <c r="L241" s="16"/>
      <c r="M241" s="17"/>
      <c r="N241" s="2"/>
      <c r="V241" s="64"/>
    </row>
    <row r="242" spans="1:22" ht="22" thickTop="1" thickBot="1">
      <c r="A242" s="266">
        <f>A238+1</f>
        <v>57</v>
      </c>
      <c r="B242" s="73" t="s">
        <v>350</v>
      </c>
      <c r="C242" s="73" t="s">
        <v>351</v>
      </c>
      <c r="D242" s="73" t="s">
        <v>352</v>
      </c>
      <c r="E242" s="262" t="s">
        <v>353</v>
      </c>
      <c r="F242" s="262"/>
      <c r="G242" s="262" t="s">
        <v>344</v>
      </c>
      <c r="H242" s="263"/>
      <c r="I242" s="72"/>
      <c r="J242" s="57" t="s">
        <v>370</v>
      </c>
      <c r="K242" s="58"/>
      <c r="L242" s="58"/>
      <c r="M242" s="59"/>
      <c r="N242" s="2"/>
      <c r="V242" s="64"/>
    </row>
    <row r="243" spans="1:22" ht="13" thickBot="1">
      <c r="A243" s="267"/>
      <c r="B243" s="10"/>
      <c r="C243" s="10"/>
      <c r="D243" s="4"/>
      <c r="E243" s="10"/>
      <c r="F243" s="10"/>
      <c r="G243" s="264"/>
      <c r="H243" s="219"/>
      <c r="I243" s="265"/>
      <c r="J243" s="55" t="s">
        <v>370</v>
      </c>
      <c r="K243" s="55"/>
      <c r="L243" s="55"/>
      <c r="M243" s="56"/>
      <c r="N243" s="2"/>
      <c r="V243" s="64">
        <f>G243</f>
        <v>0</v>
      </c>
    </row>
    <row r="244" spans="1:22" ht="21.5" thickBot="1">
      <c r="A244" s="267"/>
      <c r="B244" s="70" t="s">
        <v>360</v>
      </c>
      <c r="C244" s="70" t="s">
        <v>361</v>
      </c>
      <c r="D244" s="70" t="s">
        <v>362</v>
      </c>
      <c r="E244" s="269" t="s">
        <v>363</v>
      </c>
      <c r="F244" s="269"/>
      <c r="G244" s="259"/>
      <c r="H244" s="260"/>
      <c r="I244" s="261"/>
      <c r="J244" s="15" t="s">
        <v>371</v>
      </c>
      <c r="K244" s="16"/>
      <c r="L244" s="16"/>
      <c r="M244" s="17"/>
      <c r="N244" s="2"/>
      <c r="V244" s="64"/>
    </row>
    <row r="245" spans="1:22" ht="13" thickBot="1">
      <c r="A245" s="268"/>
      <c r="B245" s="11"/>
      <c r="C245" s="11"/>
      <c r="D245" s="12"/>
      <c r="E245" s="13" t="s">
        <v>367</v>
      </c>
      <c r="F245" s="14"/>
      <c r="G245" s="256"/>
      <c r="H245" s="257"/>
      <c r="I245" s="258"/>
      <c r="J245" s="15" t="s">
        <v>372</v>
      </c>
      <c r="K245" s="16"/>
      <c r="L245" s="16"/>
      <c r="M245" s="17"/>
      <c r="N245" s="2"/>
      <c r="V245" s="64"/>
    </row>
    <row r="246" spans="1:22" ht="22" thickTop="1" thickBot="1">
      <c r="A246" s="266">
        <f>A242+1</f>
        <v>58</v>
      </c>
      <c r="B246" s="73" t="s">
        <v>350</v>
      </c>
      <c r="C246" s="73" t="s">
        <v>351</v>
      </c>
      <c r="D246" s="73" t="s">
        <v>352</v>
      </c>
      <c r="E246" s="262" t="s">
        <v>353</v>
      </c>
      <c r="F246" s="262"/>
      <c r="G246" s="262" t="s">
        <v>344</v>
      </c>
      <c r="H246" s="263"/>
      <c r="I246" s="72"/>
      <c r="J246" s="57" t="s">
        <v>370</v>
      </c>
      <c r="K246" s="58"/>
      <c r="L246" s="58"/>
      <c r="M246" s="59"/>
      <c r="N246" s="2"/>
      <c r="V246" s="64"/>
    </row>
    <row r="247" spans="1:22" ht="13" thickBot="1">
      <c r="A247" s="267"/>
      <c r="B247" s="10"/>
      <c r="C247" s="10"/>
      <c r="D247" s="4"/>
      <c r="E247" s="10"/>
      <c r="F247" s="10"/>
      <c r="G247" s="264"/>
      <c r="H247" s="219"/>
      <c r="I247" s="265"/>
      <c r="J247" s="55" t="s">
        <v>370</v>
      </c>
      <c r="K247" s="55"/>
      <c r="L247" s="55"/>
      <c r="M247" s="56"/>
      <c r="N247" s="2"/>
      <c r="V247" s="64">
        <f>G247</f>
        <v>0</v>
      </c>
    </row>
    <row r="248" spans="1:22" ht="21.5" thickBot="1">
      <c r="A248" s="267"/>
      <c r="B248" s="70" t="s">
        <v>360</v>
      </c>
      <c r="C248" s="70" t="s">
        <v>361</v>
      </c>
      <c r="D248" s="70" t="s">
        <v>362</v>
      </c>
      <c r="E248" s="269" t="s">
        <v>363</v>
      </c>
      <c r="F248" s="269"/>
      <c r="G248" s="259"/>
      <c r="H248" s="260"/>
      <c r="I248" s="261"/>
      <c r="J248" s="15" t="s">
        <v>371</v>
      </c>
      <c r="K248" s="16"/>
      <c r="L248" s="16"/>
      <c r="M248" s="17"/>
      <c r="N248" s="2"/>
      <c r="V248" s="64"/>
    </row>
    <row r="249" spans="1:22" ht="13" thickBot="1">
      <c r="A249" s="268"/>
      <c r="B249" s="11"/>
      <c r="C249" s="11"/>
      <c r="D249" s="12"/>
      <c r="E249" s="13" t="s">
        <v>367</v>
      </c>
      <c r="F249" s="14"/>
      <c r="G249" s="256"/>
      <c r="H249" s="257"/>
      <c r="I249" s="258"/>
      <c r="J249" s="15" t="s">
        <v>372</v>
      </c>
      <c r="K249" s="16"/>
      <c r="L249" s="16"/>
      <c r="M249" s="17"/>
      <c r="N249" s="2"/>
      <c r="V249" s="64"/>
    </row>
    <row r="250" spans="1:22" ht="22" thickTop="1" thickBot="1">
      <c r="A250" s="266">
        <f>A246+1</f>
        <v>59</v>
      </c>
      <c r="B250" s="73" t="s">
        <v>350</v>
      </c>
      <c r="C250" s="73" t="s">
        <v>351</v>
      </c>
      <c r="D250" s="73" t="s">
        <v>352</v>
      </c>
      <c r="E250" s="262" t="s">
        <v>353</v>
      </c>
      <c r="F250" s="262"/>
      <c r="G250" s="262" t="s">
        <v>344</v>
      </c>
      <c r="H250" s="263"/>
      <c r="I250" s="72"/>
      <c r="J250" s="57" t="s">
        <v>370</v>
      </c>
      <c r="K250" s="58"/>
      <c r="L250" s="58"/>
      <c r="M250" s="59"/>
      <c r="N250" s="2"/>
      <c r="V250" s="64"/>
    </row>
    <row r="251" spans="1:22" ht="13" thickBot="1">
      <c r="A251" s="267"/>
      <c r="B251" s="10"/>
      <c r="C251" s="10"/>
      <c r="D251" s="4"/>
      <c r="E251" s="10"/>
      <c r="F251" s="10"/>
      <c r="G251" s="264"/>
      <c r="H251" s="219"/>
      <c r="I251" s="265"/>
      <c r="J251" s="55" t="s">
        <v>370</v>
      </c>
      <c r="K251" s="55"/>
      <c r="L251" s="55"/>
      <c r="M251" s="56"/>
      <c r="N251" s="2"/>
      <c r="V251" s="64">
        <f>G251</f>
        <v>0</v>
      </c>
    </row>
    <row r="252" spans="1:22" ht="21.5" thickBot="1">
      <c r="A252" s="267"/>
      <c r="B252" s="70" t="s">
        <v>360</v>
      </c>
      <c r="C252" s="70" t="s">
        <v>361</v>
      </c>
      <c r="D252" s="70" t="s">
        <v>362</v>
      </c>
      <c r="E252" s="269" t="s">
        <v>363</v>
      </c>
      <c r="F252" s="269"/>
      <c r="G252" s="259"/>
      <c r="H252" s="260"/>
      <c r="I252" s="261"/>
      <c r="J252" s="15" t="s">
        <v>371</v>
      </c>
      <c r="K252" s="16"/>
      <c r="L252" s="16"/>
      <c r="M252" s="17"/>
      <c r="N252" s="2"/>
      <c r="V252" s="64"/>
    </row>
    <row r="253" spans="1:22" ht="13" thickBot="1">
      <c r="A253" s="268"/>
      <c r="B253" s="11"/>
      <c r="C253" s="11"/>
      <c r="D253" s="12"/>
      <c r="E253" s="13" t="s">
        <v>367</v>
      </c>
      <c r="F253" s="14"/>
      <c r="G253" s="256"/>
      <c r="H253" s="257"/>
      <c r="I253" s="258"/>
      <c r="J253" s="15" t="s">
        <v>372</v>
      </c>
      <c r="K253" s="16"/>
      <c r="L253" s="16"/>
      <c r="M253" s="17"/>
      <c r="N253" s="2"/>
      <c r="V253" s="64"/>
    </row>
    <row r="254" spans="1:22" ht="22" thickTop="1" thickBot="1">
      <c r="A254" s="266">
        <f>A250+1</f>
        <v>60</v>
      </c>
      <c r="B254" s="73" t="s">
        <v>350</v>
      </c>
      <c r="C254" s="73" t="s">
        <v>351</v>
      </c>
      <c r="D254" s="73" t="s">
        <v>352</v>
      </c>
      <c r="E254" s="262" t="s">
        <v>353</v>
      </c>
      <c r="F254" s="262"/>
      <c r="G254" s="262" t="s">
        <v>344</v>
      </c>
      <c r="H254" s="263"/>
      <c r="I254" s="72"/>
      <c r="J254" s="57" t="s">
        <v>370</v>
      </c>
      <c r="K254" s="58"/>
      <c r="L254" s="58"/>
      <c r="M254" s="59"/>
      <c r="N254" s="2"/>
      <c r="V254" s="64"/>
    </row>
    <row r="255" spans="1:22" ht="13" thickBot="1">
      <c r="A255" s="267"/>
      <c r="B255" s="10"/>
      <c r="C255" s="10"/>
      <c r="D255" s="4"/>
      <c r="E255" s="10"/>
      <c r="F255" s="10"/>
      <c r="G255" s="264"/>
      <c r="H255" s="219"/>
      <c r="I255" s="265"/>
      <c r="J255" s="55" t="s">
        <v>370</v>
      </c>
      <c r="K255" s="55"/>
      <c r="L255" s="55"/>
      <c r="M255" s="56"/>
      <c r="N255" s="2"/>
      <c r="V255" s="64">
        <f>G255</f>
        <v>0</v>
      </c>
    </row>
    <row r="256" spans="1:22" ht="21.5" thickBot="1">
      <c r="A256" s="267"/>
      <c r="B256" s="70" t="s">
        <v>360</v>
      </c>
      <c r="C256" s="70" t="s">
        <v>361</v>
      </c>
      <c r="D256" s="70" t="s">
        <v>362</v>
      </c>
      <c r="E256" s="269" t="s">
        <v>363</v>
      </c>
      <c r="F256" s="269"/>
      <c r="G256" s="259"/>
      <c r="H256" s="260"/>
      <c r="I256" s="261"/>
      <c r="J256" s="15" t="s">
        <v>371</v>
      </c>
      <c r="K256" s="16"/>
      <c r="L256" s="16"/>
      <c r="M256" s="17"/>
      <c r="N256" s="2"/>
      <c r="V256" s="64"/>
    </row>
    <row r="257" spans="1:22" ht="13" thickBot="1">
      <c r="A257" s="268"/>
      <c r="B257" s="11"/>
      <c r="C257" s="11"/>
      <c r="D257" s="12"/>
      <c r="E257" s="13" t="s">
        <v>367</v>
      </c>
      <c r="F257" s="14"/>
      <c r="G257" s="256"/>
      <c r="H257" s="257"/>
      <c r="I257" s="258"/>
      <c r="J257" s="15" t="s">
        <v>372</v>
      </c>
      <c r="K257" s="16"/>
      <c r="L257" s="16"/>
      <c r="M257" s="17"/>
      <c r="N257" s="2"/>
      <c r="V257" s="64"/>
    </row>
    <row r="258" spans="1:22" ht="22" thickTop="1" thickBot="1">
      <c r="A258" s="266">
        <f>A254+1</f>
        <v>61</v>
      </c>
      <c r="B258" s="73" t="s">
        <v>350</v>
      </c>
      <c r="C258" s="73" t="s">
        <v>351</v>
      </c>
      <c r="D258" s="73" t="s">
        <v>352</v>
      </c>
      <c r="E258" s="262" t="s">
        <v>353</v>
      </c>
      <c r="F258" s="262"/>
      <c r="G258" s="262" t="s">
        <v>344</v>
      </c>
      <c r="H258" s="263"/>
      <c r="I258" s="72"/>
      <c r="J258" s="57" t="s">
        <v>370</v>
      </c>
      <c r="K258" s="58"/>
      <c r="L258" s="58"/>
      <c r="M258" s="59"/>
      <c r="N258" s="2"/>
      <c r="V258" s="64"/>
    </row>
    <row r="259" spans="1:22" ht="13" thickBot="1">
      <c r="A259" s="267"/>
      <c r="B259" s="10"/>
      <c r="C259" s="10"/>
      <c r="D259" s="4"/>
      <c r="E259" s="10"/>
      <c r="F259" s="10"/>
      <c r="G259" s="264"/>
      <c r="H259" s="219"/>
      <c r="I259" s="265"/>
      <c r="J259" s="55" t="s">
        <v>370</v>
      </c>
      <c r="K259" s="55"/>
      <c r="L259" s="55"/>
      <c r="M259" s="56"/>
      <c r="N259" s="2"/>
      <c r="V259" s="64">
        <f>G259</f>
        <v>0</v>
      </c>
    </row>
    <row r="260" spans="1:22" ht="21.5" thickBot="1">
      <c r="A260" s="267"/>
      <c r="B260" s="70" t="s">
        <v>360</v>
      </c>
      <c r="C260" s="70" t="s">
        <v>361</v>
      </c>
      <c r="D260" s="70" t="s">
        <v>362</v>
      </c>
      <c r="E260" s="269" t="s">
        <v>363</v>
      </c>
      <c r="F260" s="269"/>
      <c r="G260" s="259"/>
      <c r="H260" s="260"/>
      <c r="I260" s="261"/>
      <c r="J260" s="15" t="s">
        <v>371</v>
      </c>
      <c r="K260" s="16"/>
      <c r="L260" s="16"/>
      <c r="M260" s="17"/>
      <c r="N260" s="2"/>
      <c r="V260" s="64"/>
    </row>
    <row r="261" spans="1:22" ht="13" thickBot="1">
      <c r="A261" s="268"/>
      <c r="B261" s="11"/>
      <c r="C261" s="11"/>
      <c r="D261" s="12"/>
      <c r="E261" s="13" t="s">
        <v>367</v>
      </c>
      <c r="F261" s="14"/>
      <c r="G261" s="256"/>
      <c r="H261" s="257"/>
      <c r="I261" s="258"/>
      <c r="J261" s="15" t="s">
        <v>372</v>
      </c>
      <c r="K261" s="16"/>
      <c r="L261" s="16"/>
      <c r="M261" s="17"/>
      <c r="N261" s="2"/>
      <c r="V261" s="64"/>
    </row>
    <row r="262" spans="1:22" ht="22" thickTop="1" thickBot="1">
      <c r="A262" s="266">
        <f>A258+1</f>
        <v>62</v>
      </c>
      <c r="B262" s="73" t="s">
        <v>350</v>
      </c>
      <c r="C262" s="73" t="s">
        <v>351</v>
      </c>
      <c r="D262" s="73" t="s">
        <v>352</v>
      </c>
      <c r="E262" s="262" t="s">
        <v>353</v>
      </c>
      <c r="F262" s="262"/>
      <c r="G262" s="262" t="s">
        <v>344</v>
      </c>
      <c r="H262" s="263"/>
      <c r="I262" s="72"/>
      <c r="J262" s="57" t="s">
        <v>370</v>
      </c>
      <c r="K262" s="58"/>
      <c r="L262" s="58"/>
      <c r="M262" s="59"/>
      <c r="N262" s="2"/>
      <c r="V262" s="64"/>
    </row>
    <row r="263" spans="1:22" ht="13" thickBot="1">
      <c r="A263" s="267"/>
      <c r="B263" s="10"/>
      <c r="C263" s="10"/>
      <c r="D263" s="4"/>
      <c r="E263" s="10"/>
      <c r="F263" s="10"/>
      <c r="G263" s="264"/>
      <c r="H263" s="219"/>
      <c r="I263" s="265"/>
      <c r="J263" s="55" t="s">
        <v>370</v>
      </c>
      <c r="K263" s="55"/>
      <c r="L263" s="55"/>
      <c r="M263" s="56"/>
      <c r="N263" s="2"/>
      <c r="V263" s="64">
        <f>G263</f>
        <v>0</v>
      </c>
    </row>
    <row r="264" spans="1:22" ht="21.5" thickBot="1">
      <c r="A264" s="267"/>
      <c r="B264" s="70" t="s">
        <v>360</v>
      </c>
      <c r="C264" s="70" t="s">
        <v>361</v>
      </c>
      <c r="D264" s="70" t="s">
        <v>362</v>
      </c>
      <c r="E264" s="269" t="s">
        <v>363</v>
      </c>
      <c r="F264" s="269"/>
      <c r="G264" s="259"/>
      <c r="H264" s="260"/>
      <c r="I264" s="261"/>
      <c r="J264" s="15" t="s">
        <v>371</v>
      </c>
      <c r="K264" s="16"/>
      <c r="L264" s="16"/>
      <c r="M264" s="17"/>
      <c r="N264" s="2"/>
      <c r="V264" s="64"/>
    </row>
    <row r="265" spans="1:22" ht="13" thickBot="1">
      <c r="A265" s="268"/>
      <c r="B265" s="11"/>
      <c r="C265" s="11"/>
      <c r="D265" s="12"/>
      <c r="E265" s="13" t="s">
        <v>367</v>
      </c>
      <c r="F265" s="14"/>
      <c r="G265" s="256"/>
      <c r="H265" s="257"/>
      <c r="I265" s="258"/>
      <c r="J265" s="15" t="s">
        <v>372</v>
      </c>
      <c r="K265" s="16"/>
      <c r="L265" s="16"/>
      <c r="M265" s="17"/>
      <c r="N265" s="2"/>
      <c r="V265" s="64"/>
    </row>
    <row r="266" spans="1:22" ht="22" thickTop="1" thickBot="1">
      <c r="A266" s="266">
        <f>A262+1</f>
        <v>63</v>
      </c>
      <c r="B266" s="73" t="s">
        <v>350</v>
      </c>
      <c r="C266" s="73" t="s">
        <v>351</v>
      </c>
      <c r="D266" s="73" t="s">
        <v>352</v>
      </c>
      <c r="E266" s="262" t="s">
        <v>353</v>
      </c>
      <c r="F266" s="262"/>
      <c r="G266" s="262" t="s">
        <v>344</v>
      </c>
      <c r="H266" s="263"/>
      <c r="I266" s="72"/>
      <c r="J266" s="57" t="s">
        <v>370</v>
      </c>
      <c r="K266" s="58"/>
      <c r="L266" s="58"/>
      <c r="M266" s="59"/>
      <c r="N266" s="2"/>
      <c r="V266" s="64"/>
    </row>
    <row r="267" spans="1:22" ht="13" thickBot="1">
      <c r="A267" s="267"/>
      <c r="B267" s="10"/>
      <c r="C267" s="10"/>
      <c r="D267" s="4"/>
      <c r="E267" s="10"/>
      <c r="F267" s="10"/>
      <c r="G267" s="264"/>
      <c r="H267" s="219"/>
      <c r="I267" s="265"/>
      <c r="J267" s="55" t="s">
        <v>370</v>
      </c>
      <c r="K267" s="55"/>
      <c r="L267" s="55"/>
      <c r="M267" s="56"/>
      <c r="N267" s="2"/>
      <c r="V267" s="64">
        <f>G267</f>
        <v>0</v>
      </c>
    </row>
    <row r="268" spans="1:22" ht="21.5" thickBot="1">
      <c r="A268" s="267"/>
      <c r="B268" s="70" t="s">
        <v>360</v>
      </c>
      <c r="C268" s="70" t="s">
        <v>361</v>
      </c>
      <c r="D268" s="70" t="s">
        <v>362</v>
      </c>
      <c r="E268" s="269" t="s">
        <v>363</v>
      </c>
      <c r="F268" s="269"/>
      <c r="G268" s="259"/>
      <c r="H268" s="260"/>
      <c r="I268" s="261"/>
      <c r="J268" s="15" t="s">
        <v>371</v>
      </c>
      <c r="K268" s="16"/>
      <c r="L268" s="16"/>
      <c r="M268" s="17"/>
      <c r="N268" s="2"/>
      <c r="V268" s="64"/>
    </row>
    <row r="269" spans="1:22" ht="13" thickBot="1">
      <c r="A269" s="268"/>
      <c r="B269" s="11"/>
      <c r="C269" s="11"/>
      <c r="D269" s="12"/>
      <c r="E269" s="13" t="s">
        <v>367</v>
      </c>
      <c r="F269" s="14"/>
      <c r="G269" s="256"/>
      <c r="H269" s="257"/>
      <c r="I269" s="258"/>
      <c r="J269" s="15" t="s">
        <v>372</v>
      </c>
      <c r="K269" s="16"/>
      <c r="L269" s="16"/>
      <c r="M269" s="17"/>
      <c r="N269" s="2"/>
      <c r="V269" s="64"/>
    </row>
    <row r="270" spans="1:22" ht="22" thickTop="1" thickBot="1">
      <c r="A270" s="266">
        <f>A266+1</f>
        <v>64</v>
      </c>
      <c r="B270" s="73" t="s">
        <v>350</v>
      </c>
      <c r="C270" s="73" t="s">
        <v>351</v>
      </c>
      <c r="D270" s="73" t="s">
        <v>352</v>
      </c>
      <c r="E270" s="262" t="s">
        <v>353</v>
      </c>
      <c r="F270" s="262"/>
      <c r="G270" s="262" t="s">
        <v>344</v>
      </c>
      <c r="H270" s="263"/>
      <c r="I270" s="72"/>
      <c r="J270" s="57" t="s">
        <v>370</v>
      </c>
      <c r="K270" s="58"/>
      <c r="L270" s="58"/>
      <c r="M270" s="59"/>
      <c r="N270" s="2"/>
      <c r="V270" s="64"/>
    </row>
    <row r="271" spans="1:22" ht="13" thickBot="1">
      <c r="A271" s="267"/>
      <c r="B271" s="10"/>
      <c r="C271" s="10"/>
      <c r="D271" s="4"/>
      <c r="E271" s="10"/>
      <c r="F271" s="10"/>
      <c r="G271" s="264"/>
      <c r="H271" s="219"/>
      <c r="I271" s="265"/>
      <c r="J271" s="55" t="s">
        <v>370</v>
      </c>
      <c r="K271" s="55"/>
      <c r="L271" s="55"/>
      <c r="M271" s="56"/>
      <c r="N271" s="2"/>
      <c r="V271" s="64">
        <f>G271</f>
        <v>0</v>
      </c>
    </row>
    <row r="272" spans="1:22" ht="21.5" thickBot="1">
      <c r="A272" s="267"/>
      <c r="B272" s="70" t="s">
        <v>360</v>
      </c>
      <c r="C272" s="70" t="s">
        <v>361</v>
      </c>
      <c r="D272" s="70" t="s">
        <v>362</v>
      </c>
      <c r="E272" s="269" t="s">
        <v>363</v>
      </c>
      <c r="F272" s="269"/>
      <c r="G272" s="259"/>
      <c r="H272" s="260"/>
      <c r="I272" s="261"/>
      <c r="J272" s="15" t="s">
        <v>371</v>
      </c>
      <c r="K272" s="16"/>
      <c r="L272" s="16"/>
      <c r="M272" s="17"/>
      <c r="N272" s="2"/>
      <c r="V272" s="64"/>
    </row>
    <row r="273" spans="1:22" ht="13" thickBot="1">
      <c r="A273" s="268"/>
      <c r="B273" s="11"/>
      <c r="C273" s="11"/>
      <c r="D273" s="12"/>
      <c r="E273" s="13" t="s">
        <v>367</v>
      </c>
      <c r="F273" s="14"/>
      <c r="G273" s="256"/>
      <c r="H273" s="257"/>
      <c r="I273" s="258"/>
      <c r="J273" s="15" t="s">
        <v>372</v>
      </c>
      <c r="K273" s="16"/>
      <c r="L273" s="16"/>
      <c r="M273" s="17"/>
      <c r="N273" s="2"/>
      <c r="V273" s="64"/>
    </row>
    <row r="274" spans="1:22" ht="22" thickTop="1" thickBot="1">
      <c r="A274" s="266">
        <f>A270+1</f>
        <v>65</v>
      </c>
      <c r="B274" s="73" t="s">
        <v>350</v>
      </c>
      <c r="C274" s="73" t="s">
        <v>351</v>
      </c>
      <c r="D274" s="73" t="s">
        <v>352</v>
      </c>
      <c r="E274" s="262" t="s">
        <v>353</v>
      </c>
      <c r="F274" s="262"/>
      <c r="G274" s="262" t="s">
        <v>344</v>
      </c>
      <c r="H274" s="263"/>
      <c r="I274" s="72"/>
      <c r="J274" s="57" t="s">
        <v>370</v>
      </c>
      <c r="K274" s="58"/>
      <c r="L274" s="58"/>
      <c r="M274" s="59"/>
      <c r="N274" s="2"/>
      <c r="V274" s="64"/>
    </row>
    <row r="275" spans="1:22" ht="13" thickBot="1">
      <c r="A275" s="267"/>
      <c r="B275" s="10"/>
      <c r="C275" s="10"/>
      <c r="D275" s="4"/>
      <c r="E275" s="10"/>
      <c r="F275" s="10"/>
      <c r="G275" s="264"/>
      <c r="H275" s="219"/>
      <c r="I275" s="265"/>
      <c r="J275" s="55" t="s">
        <v>370</v>
      </c>
      <c r="K275" s="55"/>
      <c r="L275" s="55"/>
      <c r="M275" s="56"/>
      <c r="N275" s="2"/>
      <c r="V275" s="64">
        <f>G275</f>
        <v>0</v>
      </c>
    </row>
    <row r="276" spans="1:22" ht="21.5" thickBot="1">
      <c r="A276" s="267"/>
      <c r="B276" s="70" t="s">
        <v>360</v>
      </c>
      <c r="C276" s="70" t="s">
        <v>361</v>
      </c>
      <c r="D276" s="70" t="s">
        <v>362</v>
      </c>
      <c r="E276" s="269" t="s">
        <v>363</v>
      </c>
      <c r="F276" s="269"/>
      <c r="G276" s="259"/>
      <c r="H276" s="260"/>
      <c r="I276" s="261"/>
      <c r="J276" s="15" t="s">
        <v>371</v>
      </c>
      <c r="K276" s="16"/>
      <c r="L276" s="16"/>
      <c r="M276" s="17"/>
      <c r="N276" s="2"/>
      <c r="V276" s="64"/>
    </row>
    <row r="277" spans="1:22" ht="13" thickBot="1">
      <c r="A277" s="268"/>
      <c r="B277" s="11"/>
      <c r="C277" s="11"/>
      <c r="D277" s="12"/>
      <c r="E277" s="13" t="s">
        <v>367</v>
      </c>
      <c r="F277" s="14"/>
      <c r="G277" s="256"/>
      <c r="H277" s="257"/>
      <c r="I277" s="258"/>
      <c r="J277" s="15" t="s">
        <v>372</v>
      </c>
      <c r="K277" s="16"/>
      <c r="L277" s="16"/>
      <c r="M277" s="17"/>
      <c r="N277" s="2"/>
      <c r="V277" s="64"/>
    </row>
    <row r="278" spans="1:22" ht="22" thickTop="1" thickBot="1">
      <c r="A278" s="266">
        <f>A274+1</f>
        <v>66</v>
      </c>
      <c r="B278" s="73" t="s">
        <v>350</v>
      </c>
      <c r="C278" s="73" t="s">
        <v>351</v>
      </c>
      <c r="D278" s="73" t="s">
        <v>352</v>
      </c>
      <c r="E278" s="262" t="s">
        <v>353</v>
      </c>
      <c r="F278" s="262"/>
      <c r="G278" s="262" t="s">
        <v>344</v>
      </c>
      <c r="H278" s="263"/>
      <c r="I278" s="72"/>
      <c r="J278" s="57" t="s">
        <v>370</v>
      </c>
      <c r="K278" s="58"/>
      <c r="L278" s="58"/>
      <c r="M278" s="59"/>
      <c r="N278" s="2"/>
      <c r="V278" s="64"/>
    </row>
    <row r="279" spans="1:22" ht="13" thickBot="1">
      <c r="A279" s="267"/>
      <c r="B279" s="10"/>
      <c r="C279" s="10"/>
      <c r="D279" s="4"/>
      <c r="E279" s="10"/>
      <c r="F279" s="10"/>
      <c r="G279" s="264"/>
      <c r="H279" s="219"/>
      <c r="I279" s="265"/>
      <c r="J279" s="55" t="s">
        <v>370</v>
      </c>
      <c r="K279" s="55"/>
      <c r="L279" s="55"/>
      <c r="M279" s="56"/>
      <c r="N279" s="2"/>
      <c r="V279" s="64">
        <f>G279</f>
        <v>0</v>
      </c>
    </row>
    <row r="280" spans="1:22" ht="21.5" thickBot="1">
      <c r="A280" s="267"/>
      <c r="B280" s="70" t="s">
        <v>360</v>
      </c>
      <c r="C280" s="70" t="s">
        <v>361</v>
      </c>
      <c r="D280" s="70" t="s">
        <v>362</v>
      </c>
      <c r="E280" s="269" t="s">
        <v>363</v>
      </c>
      <c r="F280" s="269"/>
      <c r="G280" s="259"/>
      <c r="H280" s="260"/>
      <c r="I280" s="261"/>
      <c r="J280" s="15" t="s">
        <v>371</v>
      </c>
      <c r="K280" s="16"/>
      <c r="L280" s="16"/>
      <c r="M280" s="17"/>
      <c r="N280" s="2"/>
      <c r="V280" s="64"/>
    </row>
    <row r="281" spans="1:22" ht="13" thickBot="1">
      <c r="A281" s="268"/>
      <c r="B281" s="11"/>
      <c r="C281" s="11"/>
      <c r="D281" s="12"/>
      <c r="E281" s="13" t="s">
        <v>367</v>
      </c>
      <c r="F281" s="14"/>
      <c r="G281" s="256"/>
      <c r="H281" s="257"/>
      <c r="I281" s="258"/>
      <c r="J281" s="15" t="s">
        <v>372</v>
      </c>
      <c r="K281" s="16"/>
      <c r="L281" s="16"/>
      <c r="M281" s="17"/>
      <c r="N281" s="2"/>
      <c r="V281" s="64"/>
    </row>
    <row r="282" spans="1:22" ht="22" thickTop="1" thickBot="1">
      <c r="A282" s="266">
        <f>A278+1</f>
        <v>67</v>
      </c>
      <c r="B282" s="73" t="s">
        <v>350</v>
      </c>
      <c r="C282" s="73" t="s">
        <v>351</v>
      </c>
      <c r="D282" s="73" t="s">
        <v>352</v>
      </c>
      <c r="E282" s="262" t="s">
        <v>353</v>
      </c>
      <c r="F282" s="262"/>
      <c r="G282" s="262" t="s">
        <v>344</v>
      </c>
      <c r="H282" s="263"/>
      <c r="I282" s="72"/>
      <c r="J282" s="57" t="s">
        <v>370</v>
      </c>
      <c r="K282" s="58"/>
      <c r="L282" s="58"/>
      <c r="M282" s="59"/>
      <c r="N282" s="2"/>
      <c r="V282" s="64"/>
    </row>
    <row r="283" spans="1:22" ht="13" thickBot="1">
      <c r="A283" s="267"/>
      <c r="B283" s="10"/>
      <c r="C283" s="10"/>
      <c r="D283" s="4"/>
      <c r="E283" s="10"/>
      <c r="F283" s="10"/>
      <c r="G283" s="264"/>
      <c r="H283" s="219"/>
      <c r="I283" s="265"/>
      <c r="J283" s="55" t="s">
        <v>370</v>
      </c>
      <c r="K283" s="55"/>
      <c r="L283" s="55"/>
      <c r="M283" s="56"/>
      <c r="N283" s="2"/>
      <c r="V283" s="64">
        <f>G283</f>
        <v>0</v>
      </c>
    </row>
    <row r="284" spans="1:22" ht="21.5" thickBot="1">
      <c r="A284" s="267"/>
      <c r="B284" s="70" t="s">
        <v>360</v>
      </c>
      <c r="C284" s="70" t="s">
        <v>361</v>
      </c>
      <c r="D284" s="70" t="s">
        <v>362</v>
      </c>
      <c r="E284" s="269" t="s">
        <v>363</v>
      </c>
      <c r="F284" s="269"/>
      <c r="G284" s="259"/>
      <c r="H284" s="260"/>
      <c r="I284" s="261"/>
      <c r="J284" s="15" t="s">
        <v>371</v>
      </c>
      <c r="K284" s="16"/>
      <c r="L284" s="16"/>
      <c r="M284" s="17"/>
      <c r="N284" s="2"/>
      <c r="V284" s="64"/>
    </row>
    <row r="285" spans="1:22" ht="13" thickBot="1">
      <c r="A285" s="268"/>
      <c r="B285" s="11"/>
      <c r="C285" s="11"/>
      <c r="D285" s="12"/>
      <c r="E285" s="13" t="s">
        <v>367</v>
      </c>
      <c r="F285" s="14"/>
      <c r="G285" s="256"/>
      <c r="H285" s="257"/>
      <c r="I285" s="258"/>
      <c r="J285" s="15" t="s">
        <v>372</v>
      </c>
      <c r="K285" s="16"/>
      <c r="L285" s="16"/>
      <c r="M285" s="17"/>
      <c r="N285" s="2"/>
      <c r="V285" s="64"/>
    </row>
    <row r="286" spans="1:22" ht="22" thickTop="1" thickBot="1">
      <c r="A286" s="266">
        <f>A282+1</f>
        <v>68</v>
      </c>
      <c r="B286" s="73" t="s">
        <v>350</v>
      </c>
      <c r="C286" s="73" t="s">
        <v>351</v>
      </c>
      <c r="D286" s="73" t="s">
        <v>352</v>
      </c>
      <c r="E286" s="262" t="s">
        <v>353</v>
      </c>
      <c r="F286" s="262"/>
      <c r="G286" s="262" t="s">
        <v>344</v>
      </c>
      <c r="H286" s="263"/>
      <c r="I286" s="72"/>
      <c r="J286" s="57" t="s">
        <v>370</v>
      </c>
      <c r="K286" s="58"/>
      <c r="L286" s="58"/>
      <c r="M286" s="59"/>
      <c r="N286" s="2"/>
      <c r="V286" s="64"/>
    </row>
    <row r="287" spans="1:22" ht="13" thickBot="1">
      <c r="A287" s="267"/>
      <c r="B287" s="10"/>
      <c r="C287" s="10"/>
      <c r="D287" s="4"/>
      <c r="E287" s="10"/>
      <c r="F287" s="10"/>
      <c r="G287" s="264"/>
      <c r="H287" s="219"/>
      <c r="I287" s="265"/>
      <c r="J287" s="55" t="s">
        <v>370</v>
      </c>
      <c r="K287" s="55"/>
      <c r="L287" s="55"/>
      <c r="M287" s="56"/>
      <c r="N287" s="2"/>
      <c r="V287" s="64">
        <f>G287</f>
        <v>0</v>
      </c>
    </row>
    <row r="288" spans="1:22" ht="21.5" thickBot="1">
      <c r="A288" s="267"/>
      <c r="B288" s="70" t="s">
        <v>360</v>
      </c>
      <c r="C288" s="70" t="s">
        <v>361</v>
      </c>
      <c r="D288" s="70" t="s">
        <v>362</v>
      </c>
      <c r="E288" s="269" t="s">
        <v>363</v>
      </c>
      <c r="F288" s="269"/>
      <c r="G288" s="259"/>
      <c r="H288" s="260"/>
      <c r="I288" s="261"/>
      <c r="J288" s="15" t="s">
        <v>371</v>
      </c>
      <c r="K288" s="16"/>
      <c r="L288" s="16"/>
      <c r="M288" s="17"/>
      <c r="N288" s="2"/>
      <c r="V288" s="64"/>
    </row>
    <row r="289" spans="1:22" ht="13" thickBot="1">
      <c r="A289" s="268"/>
      <c r="B289" s="11"/>
      <c r="C289" s="11"/>
      <c r="D289" s="12"/>
      <c r="E289" s="13" t="s">
        <v>367</v>
      </c>
      <c r="F289" s="14"/>
      <c r="G289" s="256"/>
      <c r="H289" s="257"/>
      <c r="I289" s="258"/>
      <c r="J289" s="15" t="s">
        <v>372</v>
      </c>
      <c r="K289" s="16"/>
      <c r="L289" s="16"/>
      <c r="M289" s="17"/>
      <c r="N289" s="2"/>
      <c r="V289" s="64"/>
    </row>
    <row r="290" spans="1:22" ht="22" thickTop="1" thickBot="1">
      <c r="A290" s="266">
        <f>A286+1</f>
        <v>69</v>
      </c>
      <c r="B290" s="73" t="s">
        <v>350</v>
      </c>
      <c r="C290" s="73" t="s">
        <v>351</v>
      </c>
      <c r="D290" s="73" t="s">
        <v>352</v>
      </c>
      <c r="E290" s="262" t="s">
        <v>353</v>
      </c>
      <c r="F290" s="262"/>
      <c r="G290" s="262" t="s">
        <v>344</v>
      </c>
      <c r="H290" s="263"/>
      <c r="I290" s="72"/>
      <c r="J290" s="57" t="s">
        <v>370</v>
      </c>
      <c r="K290" s="58"/>
      <c r="L290" s="58"/>
      <c r="M290" s="59"/>
      <c r="N290" s="2"/>
      <c r="V290" s="64"/>
    </row>
    <row r="291" spans="1:22" ht="13" thickBot="1">
      <c r="A291" s="267"/>
      <c r="B291" s="10"/>
      <c r="C291" s="10"/>
      <c r="D291" s="4"/>
      <c r="E291" s="10"/>
      <c r="F291" s="10"/>
      <c r="G291" s="264"/>
      <c r="H291" s="219"/>
      <c r="I291" s="265"/>
      <c r="J291" s="55" t="s">
        <v>370</v>
      </c>
      <c r="K291" s="55"/>
      <c r="L291" s="55"/>
      <c r="M291" s="56"/>
      <c r="N291" s="2"/>
      <c r="V291" s="64">
        <f>G291</f>
        <v>0</v>
      </c>
    </row>
    <row r="292" spans="1:22" ht="21.5" thickBot="1">
      <c r="A292" s="267"/>
      <c r="B292" s="70" t="s">
        <v>360</v>
      </c>
      <c r="C292" s="70" t="s">
        <v>361</v>
      </c>
      <c r="D292" s="70" t="s">
        <v>362</v>
      </c>
      <c r="E292" s="269" t="s">
        <v>363</v>
      </c>
      <c r="F292" s="269"/>
      <c r="G292" s="259"/>
      <c r="H292" s="260"/>
      <c r="I292" s="261"/>
      <c r="J292" s="15" t="s">
        <v>371</v>
      </c>
      <c r="K292" s="16"/>
      <c r="L292" s="16"/>
      <c r="M292" s="17"/>
      <c r="N292" s="2"/>
      <c r="V292" s="64"/>
    </row>
    <row r="293" spans="1:22" ht="13" thickBot="1">
      <c r="A293" s="268"/>
      <c r="B293" s="11"/>
      <c r="C293" s="11"/>
      <c r="D293" s="12"/>
      <c r="E293" s="13" t="s">
        <v>367</v>
      </c>
      <c r="F293" s="14"/>
      <c r="G293" s="256"/>
      <c r="H293" s="257"/>
      <c r="I293" s="258"/>
      <c r="J293" s="15" t="s">
        <v>372</v>
      </c>
      <c r="K293" s="16"/>
      <c r="L293" s="16"/>
      <c r="M293" s="17"/>
      <c r="N293" s="2"/>
      <c r="V293" s="64"/>
    </row>
    <row r="294" spans="1:22" ht="22" thickTop="1" thickBot="1">
      <c r="A294" s="266">
        <f>A290+1</f>
        <v>70</v>
      </c>
      <c r="B294" s="73" t="s">
        <v>350</v>
      </c>
      <c r="C294" s="73" t="s">
        <v>351</v>
      </c>
      <c r="D294" s="73" t="s">
        <v>352</v>
      </c>
      <c r="E294" s="262" t="s">
        <v>353</v>
      </c>
      <c r="F294" s="262"/>
      <c r="G294" s="262" t="s">
        <v>344</v>
      </c>
      <c r="H294" s="263"/>
      <c r="I294" s="72"/>
      <c r="J294" s="57" t="s">
        <v>370</v>
      </c>
      <c r="K294" s="58"/>
      <c r="L294" s="58"/>
      <c r="M294" s="59"/>
      <c r="N294" s="2"/>
      <c r="V294" s="64"/>
    </row>
    <row r="295" spans="1:22" ht="13" thickBot="1">
      <c r="A295" s="267"/>
      <c r="B295" s="10"/>
      <c r="C295" s="10"/>
      <c r="D295" s="4"/>
      <c r="E295" s="10"/>
      <c r="F295" s="10"/>
      <c r="G295" s="264"/>
      <c r="H295" s="219"/>
      <c r="I295" s="265"/>
      <c r="J295" s="55" t="s">
        <v>370</v>
      </c>
      <c r="K295" s="55"/>
      <c r="L295" s="55"/>
      <c r="M295" s="56"/>
      <c r="N295" s="2"/>
      <c r="V295" s="64">
        <f>G295</f>
        <v>0</v>
      </c>
    </row>
    <row r="296" spans="1:22" ht="21.5" thickBot="1">
      <c r="A296" s="267"/>
      <c r="B296" s="70" t="s">
        <v>360</v>
      </c>
      <c r="C296" s="70" t="s">
        <v>361</v>
      </c>
      <c r="D296" s="70" t="s">
        <v>362</v>
      </c>
      <c r="E296" s="269" t="s">
        <v>363</v>
      </c>
      <c r="F296" s="269"/>
      <c r="G296" s="259"/>
      <c r="H296" s="260"/>
      <c r="I296" s="261"/>
      <c r="J296" s="15" t="s">
        <v>371</v>
      </c>
      <c r="K296" s="16"/>
      <c r="L296" s="16"/>
      <c r="M296" s="17"/>
      <c r="N296" s="2"/>
      <c r="V296" s="64"/>
    </row>
    <row r="297" spans="1:22" ht="13" thickBot="1">
      <c r="A297" s="268"/>
      <c r="B297" s="11"/>
      <c r="C297" s="11"/>
      <c r="D297" s="12"/>
      <c r="E297" s="13" t="s">
        <v>367</v>
      </c>
      <c r="F297" s="14"/>
      <c r="G297" s="256"/>
      <c r="H297" s="257"/>
      <c r="I297" s="258"/>
      <c r="J297" s="15" t="s">
        <v>372</v>
      </c>
      <c r="K297" s="16"/>
      <c r="L297" s="16"/>
      <c r="M297" s="17"/>
      <c r="N297" s="2"/>
      <c r="V297" s="64"/>
    </row>
    <row r="298" spans="1:22" ht="22" thickTop="1" thickBot="1">
      <c r="A298" s="266">
        <f>A294+1</f>
        <v>71</v>
      </c>
      <c r="B298" s="73" t="s">
        <v>350</v>
      </c>
      <c r="C298" s="73" t="s">
        <v>351</v>
      </c>
      <c r="D298" s="73" t="s">
        <v>352</v>
      </c>
      <c r="E298" s="262" t="s">
        <v>353</v>
      </c>
      <c r="F298" s="262"/>
      <c r="G298" s="262" t="s">
        <v>344</v>
      </c>
      <c r="H298" s="263"/>
      <c r="I298" s="72"/>
      <c r="J298" s="57" t="s">
        <v>370</v>
      </c>
      <c r="K298" s="58"/>
      <c r="L298" s="58"/>
      <c r="M298" s="59"/>
      <c r="N298" s="2"/>
      <c r="V298" s="64"/>
    </row>
    <row r="299" spans="1:22" ht="13" thickBot="1">
      <c r="A299" s="267"/>
      <c r="B299" s="10"/>
      <c r="C299" s="10"/>
      <c r="D299" s="4"/>
      <c r="E299" s="10"/>
      <c r="F299" s="10"/>
      <c r="G299" s="264"/>
      <c r="H299" s="219"/>
      <c r="I299" s="265"/>
      <c r="J299" s="55" t="s">
        <v>370</v>
      </c>
      <c r="K299" s="55"/>
      <c r="L299" s="55"/>
      <c r="M299" s="56"/>
      <c r="N299" s="2"/>
      <c r="V299" s="64">
        <f>G299</f>
        <v>0</v>
      </c>
    </row>
    <row r="300" spans="1:22" ht="21.5" thickBot="1">
      <c r="A300" s="267"/>
      <c r="B300" s="70" t="s">
        <v>360</v>
      </c>
      <c r="C300" s="70" t="s">
        <v>361</v>
      </c>
      <c r="D300" s="70" t="s">
        <v>362</v>
      </c>
      <c r="E300" s="269" t="s">
        <v>363</v>
      </c>
      <c r="F300" s="269"/>
      <c r="G300" s="259"/>
      <c r="H300" s="260"/>
      <c r="I300" s="261"/>
      <c r="J300" s="15" t="s">
        <v>371</v>
      </c>
      <c r="K300" s="16"/>
      <c r="L300" s="16"/>
      <c r="M300" s="17"/>
      <c r="N300" s="2"/>
      <c r="V300" s="64"/>
    </row>
    <row r="301" spans="1:22" ht="13" thickBot="1">
      <c r="A301" s="268"/>
      <c r="B301" s="11"/>
      <c r="C301" s="11"/>
      <c r="D301" s="12"/>
      <c r="E301" s="13" t="s">
        <v>367</v>
      </c>
      <c r="F301" s="14"/>
      <c r="G301" s="256"/>
      <c r="H301" s="257"/>
      <c r="I301" s="258"/>
      <c r="J301" s="15" t="s">
        <v>372</v>
      </c>
      <c r="K301" s="16"/>
      <c r="L301" s="16"/>
      <c r="M301" s="17"/>
      <c r="N301" s="2"/>
      <c r="V301" s="64"/>
    </row>
    <row r="302" spans="1:22" ht="22" thickTop="1" thickBot="1">
      <c r="A302" s="266">
        <f>A298+1</f>
        <v>72</v>
      </c>
      <c r="B302" s="73" t="s">
        <v>350</v>
      </c>
      <c r="C302" s="73" t="s">
        <v>351</v>
      </c>
      <c r="D302" s="73" t="s">
        <v>352</v>
      </c>
      <c r="E302" s="262" t="s">
        <v>353</v>
      </c>
      <c r="F302" s="262"/>
      <c r="G302" s="262" t="s">
        <v>344</v>
      </c>
      <c r="H302" s="263"/>
      <c r="I302" s="72"/>
      <c r="J302" s="57" t="s">
        <v>370</v>
      </c>
      <c r="K302" s="58"/>
      <c r="L302" s="58"/>
      <c r="M302" s="59"/>
      <c r="N302" s="2"/>
      <c r="V302" s="64"/>
    </row>
    <row r="303" spans="1:22" ht="13" thickBot="1">
      <c r="A303" s="267"/>
      <c r="B303" s="10"/>
      <c r="C303" s="10"/>
      <c r="D303" s="4"/>
      <c r="E303" s="10"/>
      <c r="F303" s="10"/>
      <c r="G303" s="264"/>
      <c r="H303" s="219"/>
      <c r="I303" s="265"/>
      <c r="J303" s="55" t="s">
        <v>370</v>
      </c>
      <c r="K303" s="55"/>
      <c r="L303" s="55"/>
      <c r="M303" s="56"/>
      <c r="N303" s="2"/>
      <c r="V303" s="64">
        <f>G303</f>
        <v>0</v>
      </c>
    </row>
    <row r="304" spans="1:22" ht="21.5" thickBot="1">
      <c r="A304" s="267"/>
      <c r="B304" s="70" t="s">
        <v>360</v>
      </c>
      <c r="C304" s="70" t="s">
        <v>361</v>
      </c>
      <c r="D304" s="70" t="s">
        <v>362</v>
      </c>
      <c r="E304" s="269" t="s">
        <v>363</v>
      </c>
      <c r="F304" s="269"/>
      <c r="G304" s="259"/>
      <c r="H304" s="260"/>
      <c r="I304" s="261"/>
      <c r="J304" s="15" t="s">
        <v>371</v>
      </c>
      <c r="K304" s="16"/>
      <c r="L304" s="16"/>
      <c r="M304" s="17"/>
      <c r="N304" s="2"/>
      <c r="V304" s="64"/>
    </row>
    <row r="305" spans="1:22" ht="13" thickBot="1">
      <c r="A305" s="268"/>
      <c r="B305" s="11"/>
      <c r="C305" s="11"/>
      <c r="D305" s="12"/>
      <c r="E305" s="13" t="s">
        <v>367</v>
      </c>
      <c r="F305" s="14"/>
      <c r="G305" s="256"/>
      <c r="H305" s="257"/>
      <c r="I305" s="258"/>
      <c r="J305" s="15" t="s">
        <v>372</v>
      </c>
      <c r="K305" s="16"/>
      <c r="L305" s="16"/>
      <c r="M305" s="17"/>
      <c r="N305" s="2"/>
      <c r="V305" s="64"/>
    </row>
    <row r="306" spans="1:22" ht="22" thickTop="1" thickBot="1">
      <c r="A306" s="266">
        <f>A302+1</f>
        <v>73</v>
      </c>
      <c r="B306" s="73" t="s">
        <v>350</v>
      </c>
      <c r="C306" s="73" t="s">
        <v>351</v>
      </c>
      <c r="D306" s="73" t="s">
        <v>352</v>
      </c>
      <c r="E306" s="262" t="s">
        <v>353</v>
      </c>
      <c r="F306" s="262"/>
      <c r="G306" s="262" t="s">
        <v>344</v>
      </c>
      <c r="H306" s="263"/>
      <c r="I306" s="72"/>
      <c r="J306" s="57" t="s">
        <v>370</v>
      </c>
      <c r="K306" s="58"/>
      <c r="L306" s="58"/>
      <c r="M306" s="59"/>
      <c r="N306" s="2"/>
      <c r="V306" s="64"/>
    </row>
    <row r="307" spans="1:22" ht="13" thickBot="1">
      <c r="A307" s="267"/>
      <c r="B307" s="10"/>
      <c r="C307" s="10"/>
      <c r="D307" s="4"/>
      <c r="E307" s="10"/>
      <c r="F307" s="10"/>
      <c r="G307" s="264"/>
      <c r="H307" s="219"/>
      <c r="I307" s="265"/>
      <c r="J307" s="55" t="s">
        <v>370</v>
      </c>
      <c r="K307" s="55"/>
      <c r="L307" s="55"/>
      <c r="M307" s="56"/>
      <c r="N307" s="2"/>
      <c r="V307" s="64">
        <f>G307</f>
        <v>0</v>
      </c>
    </row>
    <row r="308" spans="1:22" ht="21.5" thickBot="1">
      <c r="A308" s="267"/>
      <c r="B308" s="70" t="s">
        <v>360</v>
      </c>
      <c r="C308" s="70" t="s">
        <v>361</v>
      </c>
      <c r="D308" s="70" t="s">
        <v>362</v>
      </c>
      <c r="E308" s="269" t="s">
        <v>363</v>
      </c>
      <c r="F308" s="269"/>
      <c r="G308" s="259"/>
      <c r="H308" s="260"/>
      <c r="I308" s="261"/>
      <c r="J308" s="15" t="s">
        <v>371</v>
      </c>
      <c r="K308" s="16"/>
      <c r="L308" s="16"/>
      <c r="M308" s="17"/>
      <c r="N308" s="2"/>
      <c r="V308" s="64"/>
    </row>
    <row r="309" spans="1:22" ht="13" thickBot="1">
      <c r="A309" s="268"/>
      <c r="B309" s="11"/>
      <c r="C309" s="11"/>
      <c r="D309" s="12"/>
      <c r="E309" s="13" t="s">
        <v>367</v>
      </c>
      <c r="F309" s="14"/>
      <c r="G309" s="256"/>
      <c r="H309" s="257"/>
      <c r="I309" s="258"/>
      <c r="J309" s="15" t="s">
        <v>372</v>
      </c>
      <c r="K309" s="16"/>
      <c r="L309" s="16"/>
      <c r="M309" s="17"/>
      <c r="N309" s="2"/>
      <c r="V309" s="64"/>
    </row>
    <row r="310" spans="1:22" ht="22" thickTop="1" thickBot="1">
      <c r="A310" s="266">
        <f>A306+1</f>
        <v>74</v>
      </c>
      <c r="B310" s="73" t="s">
        <v>350</v>
      </c>
      <c r="C310" s="73" t="s">
        <v>351</v>
      </c>
      <c r="D310" s="73" t="s">
        <v>352</v>
      </c>
      <c r="E310" s="262" t="s">
        <v>353</v>
      </c>
      <c r="F310" s="262"/>
      <c r="G310" s="262" t="s">
        <v>344</v>
      </c>
      <c r="H310" s="263"/>
      <c r="I310" s="72"/>
      <c r="J310" s="57" t="s">
        <v>370</v>
      </c>
      <c r="K310" s="58"/>
      <c r="L310" s="58"/>
      <c r="M310" s="59"/>
      <c r="N310" s="2"/>
      <c r="V310" s="64"/>
    </row>
    <row r="311" spans="1:22" ht="13" thickBot="1">
      <c r="A311" s="267"/>
      <c r="B311" s="10"/>
      <c r="C311" s="10"/>
      <c r="D311" s="4"/>
      <c r="E311" s="10"/>
      <c r="F311" s="10"/>
      <c r="G311" s="264"/>
      <c r="H311" s="219"/>
      <c r="I311" s="265"/>
      <c r="J311" s="55" t="s">
        <v>370</v>
      </c>
      <c r="K311" s="55"/>
      <c r="L311" s="55"/>
      <c r="M311" s="56"/>
      <c r="N311" s="2"/>
      <c r="V311" s="64">
        <f>G311</f>
        <v>0</v>
      </c>
    </row>
    <row r="312" spans="1:22" ht="21.5" thickBot="1">
      <c r="A312" s="267"/>
      <c r="B312" s="70" t="s">
        <v>360</v>
      </c>
      <c r="C312" s="70" t="s">
        <v>361</v>
      </c>
      <c r="D312" s="70" t="s">
        <v>362</v>
      </c>
      <c r="E312" s="269" t="s">
        <v>363</v>
      </c>
      <c r="F312" s="269"/>
      <c r="G312" s="259"/>
      <c r="H312" s="260"/>
      <c r="I312" s="261"/>
      <c r="J312" s="15" t="s">
        <v>371</v>
      </c>
      <c r="K312" s="16"/>
      <c r="L312" s="16"/>
      <c r="M312" s="17"/>
      <c r="N312" s="2"/>
      <c r="V312" s="64"/>
    </row>
    <row r="313" spans="1:22" ht="13" thickBot="1">
      <c r="A313" s="268"/>
      <c r="B313" s="11"/>
      <c r="C313" s="11"/>
      <c r="D313" s="12"/>
      <c r="E313" s="13" t="s">
        <v>367</v>
      </c>
      <c r="F313" s="14"/>
      <c r="G313" s="256"/>
      <c r="H313" s="257"/>
      <c r="I313" s="258"/>
      <c r="J313" s="15" t="s">
        <v>372</v>
      </c>
      <c r="K313" s="16"/>
      <c r="L313" s="16"/>
      <c r="M313" s="17"/>
      <c r="N313" s="2"/>
      <c r="V313" s="64"/>
    </row>
    <row r="314" spans="1:22" ht="22" thickTop="1" thickBot="1">
      <c r="A314" s="266">
        <f>A310+1</f>
        <v>75</v>
      </c>
      <c r="B314" s="73" t="s">
        <v>350</v>
      </c>
      <c r="C314" s="73" t="s">
        <v>351</v>
      </c>
      <c r="D314" s="73" t="s">
        <v>352</v>
      </c>
      <c r="E314" s="262" t="s">
        <v>353</v>
      </c>
      <c r="F314" s="262"/>
      <c r="G314" s="262" t="s">
        <v>344</v>
      </c>
      <c r="H314" s="263"/>
      <c r="I314" s="72"/>
      <c r="J314" s="57" t="s">
        <v>370</v>
      </c>
      <c r="K314" s="58"/>
      <c r="L314" s="58"/>
      <c r="M314" s="59"/>
      <c r="N314" s="2"/>
      <c r="V314" s="64"/>
    </row>
    <row r="315" spans="1:22" ht="13" thickBot="1">
      <c r="A315" s="267"/>
      <c r="B315" s="10"/>
      <c r="C315" s="10"/>
      <c r="D315" s="4"/>
      <c r="E315" s="10"/>
      <c r="F315" s="10"/>
      <c r="G315" s="264"/>
      <c r="H315" s="219"/>
      <c r="I315" s="265"/>
      <c r="J315" s="55" t="s">
        <v>370</v>
      </c>
      <c r="K315" s="55"/>
      <c r="L315" s="55"/>
      <c r="M315" s="56"/>
      <c r="N315" s="2"/>
      <c r="V315" s="64">
        <f>G315</f>
        <v>0</v>
      </c>
    </row>
    <row r="316" spans="1:22" ht="21.5" thickBot="1">
      <c r="A316" s="267"/>
      <c r="B316" s="70" t="s">
        <v>360</v>
      </c>
      <c r="C316" s="70" t="s">
        <v>361</v>
      </c>
      <c r="D316" s="70" t="s">
        <v>362</v>
      </c>
      <c r="E316" s="269" t="s">
        <v>363</v>
      </c>
      <c r="F316" s="269"/>
      <c r="G316" s="259"/>
      <c r="H316" s="260"/>
      <c r="I316" s="261"/>
      <c r="J316" s="15" t="s">
        <v>371</v>
      </c>
      <c r="K316" s="16"/>
      <c r="L316" s="16"/>
      <c r="M316" s="17"/>
      <c r="N316" s="2"/>
      <c r="V316" s="64"/>
    </row>
    <row r="317" spans="1:22" ht="13" thickBot="1">
      <c r="A317" s="268"/>
      <c r="B317" s="11"/>
      <c r="C317" s="11"/>
      <c r="D317" s="12"/>
      <c r="E317" s="13" t="s">
        <v>367</v>
      </c>
      <c r="F317" s="14"/>
      <c r="G317" s="256"/>
      <c r="H317" s="257"/>
      <c r="I317" s="258"/>
      <c r="J317" s="15" t="s">
        <v>372</v>
      </c>
      <c r="K317" s="16"/>
      <c r="L317" s="16"/>
      <c r="M317" s="17"/>
      <c r="N317" s="2"/>
      <c r="V317" s="64"/>
    </row>
    <row r="318" spans="1:22" ht="22" thickTop="1" thickBot="1">
      <c r="A318" s="266">
        <f>A314+1</f>
        <v>76</v>
      </c>
      <c r="B318" s="73" t="s">
        <v>350</v>
      </c>
      <c r="C318" s="73" t="s">
        <v>351</v>
      </c>
      <c r="D318" s="73" t="s">
        <v>352</v>
      </c>
      <c r="E318" s="262" t="s">
        <v>353</v>
      </c>
      <c r="F318" s="262"/>
      <c r="G318" s="262" t="s">
        <v>344</v>
      </c>
      <c r="H318" s="263"/>
      <c r="I318" s="72"/>
      <c r="J318" s="57" t="s">
        <v>370</v>
      </c>
      <c r="K318" s="58"/>
      <c r="L318" s="58"/>
      <c r="M318" s="59"/>
      <c r="N318" s="2"/>
      <c r="V318" s="64"/>
    </row>
    <row r="319" spans="1:22" ht="13" thickBot="1">
      <c r="A319" s="267"/>
      <c r="B319" s="10"/>
      <c r="C319" s="10"/>
      <c r="D319" s="4"/>
      <c r="E319" s="10"/>
      <c r="F319" s="10"/>
      <c r="G319" s="264"/>
      <c r="H319" s="219"/>
      <c r="I319" s="265"/>
      <c r="J319" s="55" t="s">
        <v>370</v>
      </c>
      <c r="K319" s="55"/>
      <c r="L319" s="55"/>
      <c r="M319" s="56"/>
      <c r="N319" s="2"/>
      <c r="V319" s="64">
        <f>G319</f>
        <v>0</v>
      </c>
    </row>
    <row r="320" spans="1:22" ht="21.5" thickBot="1">
      <c r="A320" s="267"/>
      <c r="B320" s="70" t="s">
        <v>360</v>
      </c>
      <c r="C320" s="70" t="s">
        <v>361</v>
      </c>
      <c r="D320" s="70" t="s">
        <v>362</v>
      </c>
      <c r="E320" s="269" t="s">
        <v>363</v>
      </c>
      <c r="F320" s="269"/>
      <c r="G320" s="259"/>
      <c r="H320" s="260"/>
      <c r="I320" s="261"/>
      <c r="J320" s="15" t="s">
        <v>371</v>
      </c>
      <c r="K320" s="16"/>
      <c r="L320" s="16"/>
      <c r="M320" s="17"/>
      <c r="N320" s="2"/>
      <c r="V320" s="64"/>
    </row>
    <row r="321" spans="1:22" ht="13" thickBot="1">
      <c r="A321" s="268"/>
      <c r="B321" s="11"/>
      <c r="C321" s="11"/>
      <c r="D321" s="12"/>
      <c r="E321" s="13" t="s">
        <v>367</v>
      </c>
      <c r="F321" s="14"/>
      <c r="G321" s="256"/>
      <c r="H321" s="257"/>
      <c r="I321" s="258"/>
      <c r="J321" s="15" t="s">
        <v>372</v>
      </c>
      <c r="K321" s="16"/>
      <c r="L321" s="16"/>
      <c r="M321" s="17"/>
      <c r="N321" s="2"/>
      <c r="V321" s="64"/>
    </row>
    <row r="322" spans="1:22" ht="22" thickTop="1" thickBot="1">
      <c r="A322" s="266">
        <f>A318+1</f>
        <v>77</v>
      </c>
      <c r="B322" s="73" t="s">
        <v>350</v>
      </c>
      <c r="C322" s="73" t="s">
        <v>351</v>
      </c>
      <c r="D322" s="73" t="s">
        <v>352</v>
      </c>
      <c r="E322" s="262" t="s">
        <v>353</v>
      </c>
      <c r="F322" s="262"/>
      <c r="G322" s="262" t="s">
        <v>344</v>
      </c>
      <c r="H322" s="263"/>
      <c r="I322" s="72"/>
      <c r="J322" s="57" t="s">
        <v>370</v>
      </c>
      <c r="K322" s="58"/>
      <c r="L322" s="58"/>
      <c r="M322" s="59"/>
      <c r="N322" s="2"/>
      <c r="V322" s="64"/>
    </row>
    <row r="323" spans="1:22" ht="13" thickBot="1">
      <c r="A323" s="267"/>
      <c r="B323" s="10"/>
      <c r="C323" s="10"/>
      <c r="D323" s="4"/>
      <c r="E323" s="10"/>
      <c r="F323" s="10"/>
      <c r="G323" s="264"/>
      <c r="H323" s="219"/>
      <c r="I323" s="265"/>
      <c r="J323" s="55" t="s">
        <v>370</v>
      </c>
      <c r="K323" s="55"/>
      <c r="L323" s="55"/>
      <c r="M323" s="56"/>
      <c r="N323" s="2"/>
      <c r="V323" s="64">
        <f>G323</f>
        <v>0</v>
      </c>
    </row>
    <row r="324" spans="1:22" ht="21.5" thickBot="1">
      <c r="A324" s="267"/>
      <c r="B324" s="70" t="s">
        <v>360</v>
      </c>
      <c r="C324" s="70" t="s">
        <v>361</v>
      </c>
      <c r="D324" s="70" t="s">
        <v>362</v>
      </c>
      <c r="E324" s="269" t="s">
        <v>363</v>
      </c>
      <c r="F324" s="269"/>
      <c r="G324" s="259"/>
      <c r="H324" s="260"/>
      <c r="I324" s="261"/>
      <c r="J324" s="15" t="s">
        <v>371</v>
      </c>
      <c r="K324" s="16"/>
      <c r="L324" s="16"/>
      <c r="M324" s="17"/>
      <c r="N324" s="2"/>
      <c r="V324" s="64"/>
    </row>
    <row r="325" spans="1:22" ht="13" thickBot="1">
      <c r="A325" s="268"/>
      <c r="B325" s="11"/>
      <c r="C325" s="11"/>
      <c r="D325" s="12"/>
      <c r="E325" s="13" t="s">
        <v>367</v>
      </c>
      <c r="F325" s="14"/>
      <c r="G325" s="256"/>
      <c r="H325" s="257"/>
      <c r="I325" s="258"/>
      <c r="J325" s="15" t="s">
        <v>372</v>
      </c>
      <c r="K325" s="16"/>
      <c r="L325" s="16"/>
      <c r="M325" s="17"/>
      <c r="N325" s="2"/>
      <c r="V325" s="64"/>
    </row>
    <row r="326" spans="1:22" ht="22" thickTop="1" thickBot="1">
      <c r="A326" s="266">
        <f>A322+1</f>
        <v>78</v>
      </c>
      <c r="B326" s="73" t="s">
        <v>350</v>
      </c>
      <c r="C326" s="73" t="s">
        <v>351</v>
      </c>
      <c r="D326" s="73" t="s">
        <v>352</v>
      </c>
      <c r="E326" s="262" t="s">
        <v>353</v>
      </c>
      <c r="F326" s="262"/>
      <c r="G326" s="262" t="s">
        <v>344</v>
      </c>
      <c r="H326" s="263"/>
      <c r="I326" s="72"/>
      <c r="J326" s="57" t="s">
        <v>370</v>
      </c>
      <c r="K326" s="58"/>
      <c r="L326" s="58"/>
      <c r="M326" s="59"/>
      <c r="N326" s="2"/>
      <c r="V326" s="64"/>
    </row>
    <row r="327" spans="1:22" ht="13" thickBot="1">
      <c r="A327" s="267"/>
      <c r="B327" s="10"/>
      <c r="C327" s="10"/>
      <c r="D327" s="4"/>
      <c r="E327" s="10"/>
      <c r="F327" s="10"/>
      <c r="G327" s="264"/>
      <c r="H327" s="219"/>
      <c r="I327" s="265"/>
      <c r="J327" s="55" t="s">
        <v>370</v>
      </c>
      <c r="K327" s="55"/>
      <c r="L327" s="55"/>
      <c r="M327" s="56"/>
      <c r="N327" s="2"/>
      <c r="V327" s="64">
        <f>G327</f>
        <v>0</v>
      </c>
    </row>
    <row r="328" spans="1:22" ht="21.5" thickBot="1">
      <c r="A328" s="267"/>
      <c r="B328" s="70" t="s">
        <v>360</v>
      </c>
      <c r="C328" s="70" t="s">
        <v>361</v>
      </c>
      <c r="D328" s="70" t="s">
        <v>362</v>
      </c>
      <c r="E328" s="269" t="s">
        <v>363</v>
      </c>
      <c r="F328" s="269"/>
      <c r="G328" s="259"/>
      <c r="H328" s="260"/>
      <c r="I328" s="261"/>
      <c r="J328" s="15" t="s">
        <v>371</v>
      </c>
      <c r="K328" s="16"/>
      <c r="L328" s="16"/>
      <c r="M328" s="17"/>
      <c r="N328" s="2"/>
      <c r="V328" s="64"/>
    </row>
    <row r="329" spans="1:22" ht="13" thickBot="1">
      <c r="A329" s="268"/>
      <c r="B329" s="11"/>
      <c r="C329" s="11"/>
      <c r="D329" s="12"/>
      <c r="E329" s="13" t="s">
        <v>367</v>
      </c>
      <c r="F329" s="14"/>
      <c r="G329" s="256"/>
      <c r="H329" s="257"/>
      <c r="I329" s="258"/>
      <c r="J329" s="15" t="s">
        <v>372</v>
      </c>
      <c r="K329" s="16"/>
      <c r="L329" s="16"/>
      <c r="M329" s="17"/>
      <c r="N329" s="2"/>
      <c r="V329" s="64"/>
    </row>
    <row r="330" spans="1:22" ht="22" thickTop="1" thickBot="1">
      <c r="A330" s="266">
        <f>A326+1</f>
        <v>79</v>
      </c>
      <c r="B330" s="73" t="s">
        <v>350</v>
      </c>
      <c r="C330" s="73" t="s">
        <v>351</v>
      </c>
      <c r="D330" s="73" t="s">
        <v>352</v>
      </c>
      <c r="E330" s="262" t="s">
        <v>353</v>
      </c>
      <c r="F330" s="262"/>
      <c r="G330" s="262" t="s">
        <v>344</v>
      </c>
      <c r="H330" s="263"/>
      <c r="I330" s="72"/>
      <c r="J330" s="57" t="s">
        <v>370</v>
      </c>
      <c r="K330" s="58"/>
      <c r="L330" s="58"/>
      <c r="M330" s="59"/>
      <c r="N330" s="2"/>
      <c r="V330" s="64"/>
    </row>
    <row r="331" spans="1:22" ht="13" thickBot="1">
      <c r="A331" s="267"/>
      <c r="B331" s="10"/>
      <c r="C331" s="10"/>
      <c r="D331" s="4"/>
      <c r="E331" s="10"/>
      <c r="F331" s="10"/>
      <c r="G331" s="264"/>
      <c r="H331" s="219"/>
      <c r="I331" s="265"/>
      <c r="J331" s="55" t="s">
        <v>370</v>
      </c>
      <c r="K331" s="55"/>
      <c r="L331" s="55"/>
      <c r="M331" s="56"/>
      <c r="N331" s="2"/>
      <c r="V331" s="64">
        <f>G331</f>
        <v>0</v>
      </c>
    </row>
    <row r="332" spans="1:22" ht="21.5" thickBot="1">
      <c r="A332" s="267"/>
      <c r="B332" s="70" t="s">
        <v>360</v>
      </c>
      <c r="C332" s="70" t="s">
        <v>361</v>
      </c>
      <c r="D332" s="70" t="s">
        <v>362</v>
      </c>
      <c r="E332" s="269" t="s">
        <v>363</v>
      </c>
      <c r="F332" s="269"/>
      <c r="G332" s="259"/>
      <c r="H332" s="260"/>
      <c r="I332" s="261"/>
      <c r="J332" s="15" t="s">
        <v>371</v>
      </c>
      <c r="K332" s="16"/>
      <c r="L332" s="16"/>
      <c r="M332" s="17"/>
      <c r="N332" s="2"/>
      <c r="V332" s="64"/>
    </row>
    <row r="333" spans="1:22" ht="13" thickBot="1">
      <c r="A333" s="268"/>
      <c r="B333" s="11"/>
      <c r="C333" s="11"/>
      <c r="D333" s="12"/>
      <c r="E333" s="13" t="s">
        <v>367</v>
      </c>
      <c r="F333" s="14"/>
      <c r="G333" s="256"/>
      <c r="H333" s="257"/>
      <c r="I333" s="258"/>
      <c r="J333" s="15" t="s">
        <v>372</v>
      </c>
      <c r="K333" s="16"/>
      <c r="L333" s="16"/>
      <c r="M333" s="17"/>
      <c r="N333" s="2"/>
      <c r="V333" s="64"/>
    </row>
    <row r="334" spans="1:22" ht="22" thickTop="1" thickBot="1">
      <c r="A334" s="266">
        <f>A330+1</f>
        <v>80</v>
      </c>
      <c r="B334" s="73" t="s">
        <v>350</v>
      </c>
      <c r="C334" s="73" t="s">
        <v>351</v>
      </c>
      <c r="D334" s="73" t="s">
        <v>352</v>
      </c>
      <c r="E334" s="262" t="s">
        <v>353</v>
      </c>
      <c r="F334" s="262"/>
      <c r="G334" s="262" t="s">
        <v>344</v>
      </c>
      <c r="H334" s="263"/>
      <c r="I334" s="72"/>
      <c r="J334" s="57" t="s">
        <v>370</v>
      </c>
      <c r="K334" s="58"/>
      <c r="L334" s="58"/>
      <c r="M334" s="59"/>
      <c r="N334" s="2"/>
      <c r="V334" s="64"/>
    </row>
    <row r="335" spans="1:22" ht="13" thickBot="1">
      <c r="A335" s="267"/>
      <c r="B335" s="10"/>
      <c r="C335" s="10"/>
      <c r="D335" s="4"/>
      <c r="E335" s="10"/>
      <c r="F335" s="10"/>
      <c r="G335" s="264"/>
      <c r="H335" s="219"/>
      <c r="I335" s="265"/>
      <c r="J335" s="55" t="s">
        <v>370</v>
      </c>
      <c r="K335" s="55"/>
      <c r="L335" s="55"/>
      <c r="M335" s="56"/>
      <c r="N335" s="2"/>
      <c r="V335" s="64">
        <f>G335</f>
        <v>0</v>
      </c>
    </row>
    <row r="336" spans="1:22" ht="21.5" thickBot="1">
      <c r="A336" s="267"/>
      <c r="B336" s="70" t="s">
        <v>360</v>
      </c>
      <c r="C336" s="70" t="s">
        <v>361</v>
      </c>
      <c r="D336" s="70" t="s">
        <v>362</v>
      </c>
      <c r="E336" s="269" t="s">
        <v>363</v>
      </c>
      <c r="F336" s="269"/>
      <c r="G336" s="259"/>
      <c r="H336" s="260"/>
      <c r="I336" s="261"/>
      <c r="J336" s="15" t="s">
        <v>371</v>
      </c>
      <c r="K336" s="16"/>
      <c r="L336" s="16"/>
      <c r="M336" s="17"/>
      <c r="N336" s="2"/>
      <c r="V336" s="64"/>
    </row>
    <row r="337" spans="1:22" ht="13" thickBot="1">
      <c r="A337" s="268"/>
      <c r="B337" s="11"/>
      <c r="C337" s="11"/>
      <c r="D337" s="12"/>
      <c r="E337" s="13" t="s">
        <v>367</v>
      </c>
      <c r="F337" s="14"/>
      <c r="G337" s="256"/>
      <c r="H337" s="257"/>
      <c r="I337" s="258"/>
      <c r="J337" s="15" t="s">
        <v>372</v>
      </c>
      <c r="K337" s="16"/>
      <c r="L337" s="16"/>
      <c r="M337" s="17"/>
      <c r="N337" s="2"/>
      <c r="V337" s="64"/>
    </row>
    <row r="338" spans="1:22" ht="22" thickTop="1" thickBot="1">
      <c r="A338" s="266">
        <f>A334+1</f>
        <v>81</v>
      </c>
      <c r="B338" s="73" t="s">
        <v>350</v>
      </c>
      <c r="C338" s="73" t="s">
        <v>351</v>
      </c>
      <c r="D338" s="73" t="s">
        <v>352</v>
      </c>
      <c r="E338" s="262" t="s">
        <v>353</v>
      </c>
      <c r="F338" s="262"/>
      <c r="G338" s="262" t="s">
        <v>344</v>
      </c>
      <c r="H338" s="263"/>
      <c r="I338" s="72"/>
      <c r="J338" s="57" t="s">
        <v>370</v>
      </c>
      <c r="K338" s="58"/>
      <c r="L338" s="58"/>
      <c r="M338" s="59"/>
      <c r="N338" s="2"/>
      <c r="V338" s="64"/>
    </row>
    <row r="339" spans="1:22" ht="13" thickBot="1">
      <c r="A339" s="267"/>
      <c r="B339" s="10"/>
      <c r="C339" s="10"/>
      <c r="D339" s="4"/>
      <c r="E339" s="10"/>
      <c r="F339" s="10"/>
      <c r="G339" s="264"/>
      <c r="H339" s="219"/>
      <c r="I339" s="265"/>
      <c r="J339" s="55" t="s">
        <v>370</v>
      </c>
      <c r="K339" s="55"/>
      <c r="L339" s="55"/>
      <c r="M339" s="56"/>
      <c r="N339" s="2"/>
      <c r="V339" s="64">
        <f>G339</f>
        <v>0</v>
      </c>
    </row>
    <row r="340" spans="1:22" ht="21.5" thickBot="1">
      <c r="A340" s="267"/>
      <c r="B340" s="70" t="s">
        <v>360</v>
      </c>
      <c r="C340" s="70" t="s">
        <v>361</v>
      </c>
      <c r="D340" s="70" t="s">
        <v>362</v>
      </c>
      <c r="E340" s="269" t="s">
        <v>363</v>
      </c>
      <c r="F340" s="269"/>
      <c r="G340" s="259"/>
      <c r="H340" s="260"/>
      <c r="I340" s="261"/>
      <c r="J340" s="15" t="s">
        <v>371</v>
      </c>
      <c r="K340" s="16"/>
      <c r="L340" s="16"/>
      <c r="M340" s="17"/>
      <c r="N340" s="2"/>
      <c r="V340" s="64"/>
    </row>
    <row r="341" spans="1:22" ht="13" thickBot="1">
      <c r="A341" s="268"/>
      <c r="B341" s="11"/>
      <c r="C341" s="11"/>
      <c r="D341" s="12"/>
      <c r="E341" s="13" t="s">
        <v>367</v>
      </c>
      <c r="F341" s="14"/>
      <c r="G341" s="256"/>
      <c r="H341" s="257"/>
      <c r="I341" s="258"/>
      <c r="J341" s="15" t="s">
        <v>372</v>
      </c>
      <c r="K341" s="16"/>
      <c r="L341" s="16"/>
      <c r="M341" s="17"/>
      <c r="N341" s="2"/>
      <c r="V341" s="64"/>
    </row>
    <row r="342" spans="1:22" ht="22" thickTop="1" thickBot="1">
      <c r="A342" s="266">
        <f>A338+1</f>
        <v>82</v>
      </c>
      <c r="B342" s="73" t="s">
        <v>350</v>
      </c>
      <c r="C342" s="73" t="s">
        <v>351</v>
      </c>
      <c r="D342" s="73" t="s">
        <v>352</v>
      </c>
      <c r="E342" s="262" t="s">
        <v>353</v>
      </c>
      <c r="F342" s="262"/>
      <c r="G342" s="262" t="s">
        <v>344</v>
      </c>
      <c r="H342" s="263"/>
      <c r="I342" s="72"/>
      <c r="J342" s="57" t="s">
        <v>370</v>
      </c>
      <c r="K342" s="58"/>
      <c r="L342" s="58"/>
      <c r="M342" s="59"/>
      <c r="N342" s="2"/>
      <c r="V342" s="64"/>
    </row>
    <row r="343" spans="1:22" ht="13" thickBot="1">
      <c r="A343" s="267"/>
      <c r="B343" s="10"/>
      <c r="C343" s="10"/>
      <c r="D343" s="4"/>
      <c r="E343" s="10"/>
      <c r="F343" s="10"/>
      <c r="G343" s="264"/>
      <c r="H343" s="219"/>
      <c r="I343" s="265"/>
      <c r="J343" s="55" t="s">
        <v>370</v>
      </c>
      <c r="K343" s="55"/>
      <c r="L343" s="55"/>
      <c r="M343" s="56"/>
      <c r="N343" s="2"/>
      <c r="V343" s="64">
        <f>G343</f>
        <v>0</v>
      </c>
    </row>
    <row r="344" spans="1:22" ht="21.5" thickBot="1">
      <c r="A344" s="267"/>
      <c r="B344" s="70" t="s">
        <v>360</v>
      </c>
      <c r="C344" s="70" t="s">
        <v>361</v>
      </c>
      <c r="D344" s="70" t="s">
        <v>362</v>
      </c>
      <c r="E344" s="269" t="s">
        <v>363</v>
      </c>
      <c r="F344" s="269"/>
      <c r="G344" s="259"/>
      <c r="H344" s="260"/>
      <c r="I344" s="261"/>
      <c r="J344" s="15" t="s">
        <v>371</v>
      </c>
      <c r="K344" s="16"/>
      <c r="L344" s="16"/>
      <c r="M344" s="17"/>
      <c r="N344" s="2"/>
      <c r="V344" s="64"/>
    </row>
    <row r="345" spans="1:22" ht="13" thickBot="1">
      <c r="A345" s="268"/>
      <c r="B345" s="11"/>
      <c r="C345" s="11"/>
      <c r="D345" s="12"/>
      <c r="E345" s="13" t="s">
        <v>367</v>
      </c>
      <c r="F345" s="14"/>
      <c r="G345" s="256"/>
      <c r="H345" s="257"/>
      <c r="I345" s="258"/>
      <c r="J345" s="15" t="s">
        <v>372</v>
      </c>
      <c r="K345" s="16"/>
      <c r="L345" s="16"/>
      <c r="M345" s="17"/>
      <c r="N345" s="2"/>
      <c r="V345" s="64"/>
    </row>
    <row r="346" spans="1:22" ht="22" thickTop="1" thickBot="1">
      <c r="A346" s="266">
        <f>A342+1</f>
        <v>83</v>
      </c>
      <c r="B346" s="73" t="s">
        <v>350</v>
      </c>
      <c r="C346" s="73" t="s">
        <v>351</v>
      </c>
      <c r="D346" s="73" t="s">
        <v>352</v>
      </c>
      <c r="E346" s="262" t="s">
        <v>353</v>
      </c>
      <c r="F346" s="262"/>
      <c r="G346" s="262" t="s">
        <v>344</v>
      </c>
      <c r="H346" s="263"/>
      <c r="I346" s="72"/>
      <c r="J346" s="57" t="s">
        <v>370</v>
      </c>
      <c r="K346" s="58"/>
      <c r="L346" s="58"/>
      <c r="M346" s="59"/>
      <c r="N346" s="2"/>
      <c r="V346" s="64"/>
    </row>
    <row r="347" spans="1:22" ht="13" thickBot="1">
      <c r="A347" s="267"/>
      <c r="B347" s="10"/>
      <c r="C347" s="10"/>
      <c r="D347" s="4"/>
      <c r="E347" s="10"/>
      <c r="F347" s="10"/>
      <c r="G347" s="264"/>
      <c r="H347" s="219"/>
      <c r="I347" s="265"/>
      <c r="J347" s="55" t="s">
        <v>370</v>
      </c>
      <c r="K347" s="55"/>
      <c r="L347" s="55"/>
      <c r="M347" s="56"/>
      <c r="N347" s="2"/>
      <c r="V347" s="64">
        <f>G347</f>
        <v>0</v>
      </c>
    </row>
    <row r="348" spans="1:22" ht="21.5" thickBot="1">
      <c r="A348" s="267"/>
      <c r="B348" s="70" t="s">
        <v>360</v>
      </c>
      <c r="C348" s="70" t="s">
        <v>361</v>
      </c>
      <c r="D348" s="70" t="s">
        <v>362</v>
      </c>
      <c r="E348" s="269" t="s">
        <v>363</v>
      </c>
      <c r="F348" s="269"/>
      <c r="G348" s="259"/>
      <c r="H348" s="260"/>
      <c r="I348" s="261"/>
      <c r="J348" s="15" t="s">
        <v>371</v>
      </c>
      <c r="K348" s="16"/>
      <c r="L348" s="16"/>
      <c r="M348" s="17"/>
      <c r="N348" s="2"/>
      <c r="V348" s="64"/>
    </row>
    <row r="349" spans="1:22" ht="13" thickBot="1">
      <c r="A349" s="268"/>
      <c r="B349" s="11"/>
      <c r="C349" s="11"/>
      <c r="D349" s="12"/>
      <c r="E349" s="13" t="s">
        <v>367</v>
      </c>
      <c r="F349" s="14"/>
      <c r="G349" s="256"/>
      <c r="H349" s="257"/>
      <c r="I349" s="258"/>
      <c r="J349" s="15" t="s">
        <v>372</v>
      </c>
      <c r="K349" s="16"/>
      <c r="L349" s="16"/>
      <c r="M349" s="17"/>
      <c r="N349" s="2"/>
      <c r="V349" s="64"/>
    </row>
    <row r="350" spans="1:22" ht="22" thickTop="1" thickBot="1">
      <c r="A350" s="266">
        <f>A346+1</f>
        <v>84</v>
      </c>
      <c r="B350" s="73" t="s">
        <v>350</v>
      </c>
      <c r="C350" s="73" t="s">
        <v>351</v>
      </c>
      <c r="D350" s="73" t="s">
        <v>352</v>
      </c>
      <c r="E350" s="262" t="s">
        <v>353</v>
      </c>
      <c r="F350" s="262"/>
      <c r="G350" s="262" t="s">
        <v>344</v>
      </c>
      <c r="H350" s="263"/>
      <c r="I350" s="72"/>
      <c r="J350" s="57" t="s">
        <v>370</v>
      </c>
      <c r="K350" s="58"/>
      <c r="L350" s="58"/>
      <c r="M350" s="59"/>
      <c r="N350" s="2"/>
      <c r="V350" s="64"/>
    </row>
    <row r="351" spans="1:22" ht="13" thickBot="1">
      <c r="A351" s="267"/>
      <c r="B351" s="10"/>
      <c r="C351" s="10"/>
      <c r="D351" s="4"/>
      <c r="E351" s="10"/>
      <c r="F351" s="10"/>
      <c r="G351" s="264"/>
      <c r="H351" s="219"/>
      <c r="I351" s="265"/>
      <c r="J351" s="55" t="s">
        <v>370</v>
      </c>
      <c r="K351" s="55"/>
      <c r="L351" s="55"/>
      <c r="M351" s="56"/>
      <c r="N351" s="2"/>
      <c r="V351" s="64">
        <f>G351</f>
        <v>0</v>
      </c>
    </row>
    <row r="352" spans="1:22" ht="21.5" thickBot="1">
      <c r="A352" s="267"/>
      <c r="B352" s="70" t="s">
        <v>360</v>
      </c>
      <c r="C352" s="70" t="s">
        <v>361</v>
      </c>
      <c r="D352" s="70" t="s">
        <v>362</v>
      </c>
      <c r="E352" s="269" t="s">
        <v>363</v>
      </c>
      <c r="F352" s="269"/>
      <c r="G352" s="259"/>
      <c r="H352" s="260"/>
      <c r="I352" s="261"/>
      <c r="J352" s="15" t="s">
        <v>371</v>
      </c>
      <c r="K352" s="16"/>
      <c r="L352" s="16"/>
      <c r="M352" s="17"/>
      <c r="N352" s="2"/>
      <c r="V352" s="64"/>
    </row>
    <row r="353" spans="1:22" ht="13" thickBot="1">
      <c r="A353" s="268"/>
      <c r="B353" s="11"/>
      <c r="C353" s="11"/>
      <c r="D353" s="12"/>
      <c r="E353" s="13" t="s">
        <v>367</v>
      </c>
      <c r="F353" s="14"/>
      <c r="G353" s="256"/>
      <c r="H353" s="257"/>
      <c r="I353" s="258"/>
      <c r="J353" s="15" t="s">
        <v>372</v>
      </c>
      <c r="K353" s="16"/>
      <c r="L353" s="16"/>
      <c r="M353" s="17"/>
      <c r="N353" s="2"/>
      <c r="V353" s="64"/>
    </row>
    <row r="354" spans="1:22" ht="22" thickTop="1" thickBot="1">
      <c r="A354" s="266">
        <f>A350+1</f>
        <v>85</v>
      </c>
      <c r="B354" s="73" t="s">
        <v>350</v>
      </c>
      <c r="C354" s="73" t="s">
        <v>351</v>
      </c>
      <c r="D354" s="73" t="s">
        <v>352</v>
      </c>
      <c r="E354" s="262" t="s">
        <v>353</v>
      </c>
      <c r="F354" s="262"/>
      <c r="G354" s="262" t="s">
        <v>344</v>
      </c>
      <c r="H354" s="263"/>
      <c r="I354" s="72"/>
      <c r="J354" s="57" t="s">
        <v>370</v>
      </c>
      <c r="K354" s="58"/>
      <c r="L354" s="58"/>
      <c r="M354" s="59"/>
      <c r="N354" s="2"/>
      <c r="V354" s="64"/>
    </row>
    <row r="355" spans="1:22" ht="13" thickBot="1">
      <c r="A355" s="267"/>
      <c r="B355" s="10"/>
      <c r="C355" s="10"/>
      <c r="D355" s="4"/>
      <c r="E355" s="10"/>
      <c r="F355" s="10"/>
      <c r="G355" s="264"/>
      <c r="H355" s="219"/>
      <c r="I355" s="265"/>
      <c r="J355" s="55" t="s">
        <v>370</v>
      </c>
      <c r="K355" s="55"/>
      <c r="L355" s="55"/>
      <c r="M355" s="56"/>
      <c r="N355" s="2"/>
      <c r="V355" s="64">
        <f>G355</f>
        <v>0</v>
      </c>
    </row>
    <row r="356" spans="1:22" ht="21.5" thickBot="1">
      <c r="A356" s="267"/>
      <c r="B356" s="70" t="s">
        <v>360</v>
      </c>
      <c r="C356" s="70" t="s">
        <v>361</v>
      </c>
      <c r="D356" s="70" t="s">
        <v>362</v>
      </c>
      <c r="E356" s="269" t="s">
        <v>363</v>
      </c>
      <c r="F356" s="269"/>
      <c r="G356" s="259"/>
      <c r="H356" s="260"/>
      <c r="I356" s="261"/>
      <c r="J356" s="15" t="s">
        <v>371</v>
      </c>
      <c r="K356" s="16"/>
      <c r="L356" s="16"/>
      <c r="M356" s="17"/>
      <c r="N356" s="2"/>
      <c r="V356" s="64"/>
    </row>
    <row r="357" spans="1:22" ht="13" thickBot="1">
      <c r="A357" s="268"/>
      <c r="B357" s="11"/>
      <c r="C357" s="11"/>
      <c r="D357" s="12"/>
      <c r="E357" s="13" t="s">
        <v>367</v>
      </c>
      <c r="F357" s="14"/>
      <c r="G357" s="256"/>
      <c r="H357" s="257"/>
      <c r="I357" s="258"/>
      <c r="J357" s="15" t="s">
        <v>372</v>
      </c>
      <c r="K357" s="16"/>
      <c r="L357" s="16"/>
      <c r="M357" s="17"/>
      <c r="N357" s="2"/>
      <c r="V357" s="64"/>
    </row>
    <row r="358" spans="1:22" ht="22" thickTop="1" thickBot="1">
      <c r="A358" s="266">
        <f>A354+1</f>
        <v>86</v>
      </c>
      <c r="B358" s="73" t="s">
        <v>350</v>
      </c>
      <c r="C358" s="73" t="s">
        <v>351</v>
      </c>
      <c r="D358" s="73" t="s">
        <v>352</v>
      </c>
      <c r="E358" s="262" t="s">
        <v>353</v>
      </c>
      <c r="F358" s="262"/>
      <c r="G358" s="262" t="s">
        <v>344</v>
      </c>
      <c r="H358" s="263"/>
      <c r="I358" s="72"/>
      <c r="J358" s="57" t="s">
        <v>370</v>
      </c>
      <c r="K358" s="58"/>
      <c r="L358" s="58"/>
      <c r="M358" s="59"/>
      <c r="N358" s="2"/>
      <c r="V358" s="64"/>
    </row>
    <row r="359" spans="1:22" ht="13" thickBot="1">
      <c r="A359" s="267"/>
      <c r="B359" s="10"/>
      <c r="C359" s="10"/>
      <c r="D359" s="4"/>
      <c r="E359" s="10"/>
      <c r="F359" s="10"/>
      <c r="G359" s="264"/>
      <c r="H359" s="219"/>
      <c r="I359" s="265"/>
      <c r="J359" s="55" t="s">
        <v>370</v>
      </c>
      <c r="K359" s="55"/>
      <c r="L359" s="55"/>
      <c r="M359" s="56"/>
      <c r="N359" s="2"/>
      <c r="V359" s="64">
        <f>G359</f>
        <v>0</v>
      </c>
    </row>
    <row r="360" spans="1:22" ht="21.5" thickBot="1">
      <c r="A360" s="267"/>
      <c r="B360" s="70" t="s">
        <v>360</v>
      </c>
      <c r="C360" s="70" t="s">
        <v>361</v>
      </c>
      <c r="D360" s="70" t="s">
        <v>362</v>
      </c>
      <c r="E360" s="269" t="s">
        <v>363</v>
      </c>
      <c r="F360" s="269"/>
      <c r="G360" s="259"/>
      <c r="H360" s="260"/>
      <c r="I360" s="261"/>
      <c r="J360" s="15" t="s">
        <v>371</v>
      </c>
      <c r="K360" s="16"/>
      <c r="L360" s="16"/>
      <c r="M360" s="17"/>
      <c r="N360" s="2"/>
      <c r="V360" s="64"/>
    </row>
    <row r="361" spans="1:22" ht="13" thickBot="1">
      <c r="A361" s="268"/>
      <c r="B361" s="11"/>
      <c r="C361" s="11"/>
      <c r="D361" s="12"/>
      <c r="E361" s="13" t="s">
        <v>367</v>
      </c>
      <c r="F361" s="14"/>
      <c r="G361" s="256"/>
      <c r="H361" s="257"/>
      <c r="I361" s="258"/>
      <c r="J361" s="15" t="s">
        <v>372</v>
      </c>
      <c r="K361" s="16"/>
      <c r="L361" s="16"/>
      <c r="M361" s="17"/>
      <c r="N361" s="2"/>
      <c r="V361" s="64"/>
    </row>
    <row r="362" spans="1:22" ht="22" thickTop="1" thickBot="1">
      <c r="A362" s="266">
        <f>A358+1</f>
        <v>87</v>
      </c>
      <c r="B362" s="73" t="s">
        <v>350</v>
      </c>
      <c r="C362" s="73" t="s">
        <v>351</v>
      </c>
      <c r="D362" s="73" t="s">
        <v>352</v>
      </c>
      <c r="E362" s="262" t="s">
        <v>353</v>
      </c>
      <c r="F362" s="262"/>
      <c r="G362" s="262" t="s">
        <v>344</v>
      </c>
      <c r="H362" s="263"/>
      <c r="I362" s="72"/>
      <c r="J362" s="57" t="s">
        <v>370</v>
      </c>
      <c r="K362" s="58"/>
      <c r="L362" s="58"/>
      <c r="M362" s="59"/>
      <c r="N362" s="2"/>
      <c r="V362" s="64"/>
    </row>
    <row r="363" spans="1:22" ht="13" thickBot="1">
      <c r="A363" s="267"/>
      <c r="B363" s="10"/>
      <c r="C363" s="10"/>
      <c r="D363" s="4"/>
      <c r="E363" s="10"/>
      <c r="F363" s="10"/>
      <c r="G363" s="264"/>
      <c r="H363" s="219"/>
      <c r="I363" s="265"/>
      <c r="J363" s="55" t="s">
        <v>370</v>
      </c>
      <c r="K363" s="55"/>
      <c r="L363" s="55"/>
      <c r="M363" s="56"/>
      <c r="N363" s="2"/>
      <c r="V363" s="64">
        <f>G363</f>
        <v>0</v>
      </c>
    </row>
    <row r="364" spans="1:22" ht="21.5" thickBot="1">
      <c r="A364" s="267"/>
      <c r="B364" s="70" t="s">
        <v>360</v>
      </c>
      <c r="C364" s="70" t="s">
        <v>361</v>
      </c>
      <c r="D364" s="70" t="s">
        <v>362</v>
      </c>
      <c r="E364" s="269" t="s">
        <v>363</v>
      </c>
      <c r="F364" s="269"/>
      <c r="G364" s="259"/>
      <c r="H364" s="260"/>
      <c r="I364" s="261"/>
      <c r="J364" s="15" t="s">
        <v>371</v>
      </c>
      <c r="K364" s="16"/>
      <c r="L364" s="16"/>
      <c r="M364" s="17"/>
      <c r="N364" s="2"/>
      <c r="V364" s="64"/>
    </row>
    <row r="365" spans="1:22" ht="13" thickBot="1">
      <c r="A365" s="268"/>
      <c r="B365" s="11"/>
      <c r="C365" s="11"/>
      <c r="D365" s="12"/>
      <c r="E365" s="13" t="s">
        <v>367</v>
      </c>
      <c r="F365" s="14"/>
      <c r="G365" s="256"/>
      <c r="H365" s="257"/>
      <c r="I365" s="258"/>
      <c r="J365" s="15" t="s">
        <v>372</v>
      </c>
      <c r="K365" s="16"/>
      <c r="L365" s="16"/>
      <c r="M365" s="17"/>
      <c r="N365" s="2"/>
      <c r="V365" s="64"/>
    </row>
    <row r="366" spans="1:22" ht="22" thickTop="1" thickBot="1">
      <c r="A366" s="266">
        <f>A362+1</f>
        <v>88</v>
      </c>
      <c r="B366" s="73" t="s">
        <v>350</v>
      </c>
      <c r="C366" s="73" t="s">
        <v>351</v>
      </c>
      <c r="D366" s="73" t="s">
        <v>352</v>
      </c>
      <c r="E366" s="262" t="s">
        <v>353</v>
      </c>
      <c r="F366" s="262"/>
      <c r="G366" s="262" t="s">
        <v>344</v>
      </c>
      <c r="H366" s="263"/>
      <c r="I366" s="72"/>
      <c r="J366" s="57" t="s">
        <v>370</v>
      </c>
      <c r="K366" s="58"/>
      <c r="L366" s="58"/>
      <c r="M366" s="59"/>
      <c r="N366" s="2"/>
      <c r="V366" s="64"/>
    </row>
    <row r="367" spans="1:22" ht="13" thickBot="1">
      <c r="A367" s="267"/>
      <c r="B367" s="10"/>
      <c r="C367" s="10"/>
      <c r="D367" s="4"/>
      <c r="E367" s="10"/>
      <c r="F367" s="10"/>
      <c r="G367" s="264"/>
      <c r="H367" s="219"/>
      <c r="I367" s="265"/>
      <c r="J367" s="55" t="s">
        <v>370</v>
      </c>
      <c r="K367" s="55"/>
      <c r="L367" s="55"/>
      <c r="M367" s="56"/>
      <c r="N367" s="2"/>
      <c r="V367" s="64">
        <f>G367</f>
        <v>0</v>
      </c>
    </row>
    <row r="368" spans="1:22" ht="21.5" thickBot="1">
      <c r="A368" s="267"/>
      <c r="B368" s="70" t="s">
        <v>360</v>
      </c>
      <c r="C368" s="70" t="s">
        <v>361</v>
      </c>
      <c r="D368" s="70" t="s">
        <v>362</v>
      </c>
      <c r="E368" s="269" t="s">
        <v>363</v>
      </c>
      <c r="F368" s="269"/>
      <c r="G368" s="259"/>
      <c r="H368" s="260"/>
      <c r="I368" s="261"/>
      <c r="J368" s="15" t="s">
        <v>371</v>
      </c>
      <c r="K368" s="16"/>
      <c r="L368" s="16"/>
      <c r="M368" s="17"/>
      <c r="N368" s="2"/>
      <c r="V368" s="64"/>
    </row>
    <row r="369" spans="1:22" ht="13" thickBot="1">
      <c r="A369" s="268"/>
      <c r="B369" s="11"/>
      <c r="C369" s="11"/>
      <c r="D369" s="12"/>
      <c r="E369" s="13" t="s">
        <v>367</v>
      </c>
      <c r="F369" s="14"/>
      <c r="G369" s="256"/>
      <c r="H369" s="257"/>
      <c r="I369" s="258"/>
      <c r="J369" s="15" t="s">
        <v>372</v>
      </c>
      <c r="K369" s="16"/>
      <c r="L369" s="16"/>
      <c r="M369" s="17"/>
      <c r="N369" s="2"/>
      <c r="V369" s="64"/>
    </row>
    <row r="370" spans="1:22" ht="22" thickTop="1" thickBot="1">
      <c r="A370" s="266">
        <f>A366+1</f>
        <v>89</v>
      </c>
      <c r="B370" s="73" t="s">
        <v>350</v>
      </c>
      <c r="C370" s="73" t="s">
        <v>351</v>
      </c>
      <c r="D370" s="73" t="s">
        <v>352</v>
      </c>
      <c r="E370" s="262" t="s">
        <v>353</v>
      </c>
      <c r="F370" s="262"/>
      <c r="G370" s="262" t="s">
        <v>344</v>
      </c>
      <c r="H370" s="263"/>
      <c r="I370" s="72"/>
      <c r="J370" s="57" t="s">
        <v>370</v>
      </c>
      <c r="K370" s="58"/>
      <c r="L370" s="58"/>
      <c r="M370" s="59"/>
      <c r="N370" s="2"/>
      <c r="V370" s="64"/>
    </row>
    <row r="371" spans="1:22" ht="13" thickBot="1">
      <c r="A371" s="267"/>
      <c r="B371" s="10"/>
      <c r="C371" s="10"/>
      <c r="D371" s="4"/>
      <c r="E371" s="10"/>
      <c r="F371" s="10"/>
      <c r="G371" s="264"/>
      <c r="H371" s="219"/>
      <c r="I371" s="265"/>
      <c r="J371" s="55" t="s">
        <v>370</v>
      </c>
      <c r="K371" s="55"/>
      <c r="L371" s="55"/>
      <c r="M371" s="56"/>
      <c r="N371" s="2"/>
      <c r="V371" s="64">
        <f>G371</f>
        <v>0</v>
      </c>
    </row>
    <row r="372" spans="1:22" ht="21.5" thickBot="1">
      <c r="A372" s="267"/>
      <c r="B372" s="70" t="s">
        <v>360</v>
      </c>
      <c r="C372" s="70" t="s">
        <v>361</v>
      </c>
      <c r="D372" s="70" t="s">
        <v>362</v>
      </c>
      <c r="E372" s="269" t="s">
        <v>363</v>
      </c>
      <c r="F372" s="269"/>
      <c r="G372" s="259"/>
      <c r="H372" s="260"/>
      <c r="I372" s="261"/>
      <c r="J372" s="15" t="s">
        <v>371</v>
      </c>
      <c r="K372" s="16"/>
      <c r="L372" s="16"/>
      <c r="M372" s="17"/>
      <c r="N372" s="2"/>
      <c r="V372" s="64"/>
    </row>
    <row r="373" spans="1:22" ht="13" thickBot="1">
      <c r="A373" s="268"/>
      <c r="B373" s="11"/>
      <c r="C373" s="11"/>
      <c r="D373" s="12"/>
      <c r="E373" s="13" t="s">
        <v>367</v>
      </c>
      <c r="F373" s="14"/>
      <c r="G373" s="256"/>
      <c r="H373" s="257"/>
      <c r="I373" s="258"/>
      <c r="J373" s="15" t="s">
        <v>372</v>
      </c>
      <c r="K373" s="16"/>
      <c r="L373" s="16"/>
      <c r="M373" s="17"/>
      <c r="N373" s="2"/>
      <c r="V373" s="64"/>
    </row>
    <row r="374" spans="1:22" ht="22" thickTop="1" thickBot="1">
      <c r="A374" s="266">
        <f>A370+1</f>
        <v>90</v>
      </c>
      <c r="B374" s="73" t="s">
        <v>350</v>
      </c>
      <c r="C374" s="73" t="s">
        <v>351</v>
      </c>
      <c r="D374" s="73" t="s">
        <v>352</v>
      </c>
      <c r="E374" s="262" t="s">
        <v>353</v>
      </c>
      <c r="F374" s="262"/>
      <c r="G374" s="262" t="s">
        <v>344</v>
      </c>
      <c r="H374" s="263"/>
      <c r="I374" s="72"/>
      <c r="J374" s="57" t="s">
        <v>370</v>
      </c>
      <c r="K374" s="58"/>
      <c r="L374" s="58"/>
      <c r="M374" s="59"/>
      <c r="N374" s="2"/>
      <c r="V374" s="64"/>
    </row>
    <row r="375" spans="1:22" ht="13" thickBot="1">
      <c r="A375" s="267"/>
      <c r="B375" s="10"/>
      <c r="C375" s="10"/>
      <c r="D375" s="4"/>
      <c r="E375" s="10"/>
      <c r="F375" s="10"/>
      <c r="G375" s="264"/>
      <c r="H375" s="219"/>
      <c r="I375" s="265"/>
      <c r="J375" s="55" t="s">
        <v>370</v>
      </c>
      <c r="K375" s="55"/>
      <c r="L375" s="55"/>
      <c r="M375" s="56"/>
      <c r="N375" s="2"/>
      <c r="V375" s="64">
        <f>G375</f>
        <v>0</v>
      </c>
    </row>
    <row r="376" spans="1:22" ht="21.5" thickBot="1">
      <c r="A376" s="267"/>
      <c r="B376" s="70" t="s">
        <v>360</v>
      </c>
      <c r="C376" s="70" t="s">
        <v>361</v>
      </c>
      <c r="D376" s="70" t="s">
        <v>362</v>
      </c>
      <c r="E376" s="269" t="s">
        <v>363</v>
      </c>
      <c r="F376" s="269"/>
      <c r="G376" s="259"/>
      <c r="H376" s="260"/>
      <c r="I376" s="261"/>
      <c r="J376" s="15" t="s">
        <v>371</v>
      </c>
      <c r="K376" s="16"/>
      <c r="L376" s="16"/>
      <c r="M376" s="17"/>
      <c r="N376" s="2"/>
      <c r="V376" s="64"/>
    </row>
    <row r="377" spans="1:22" ht="13" thickBot="1">
      <c r="A377" s="268"/>
      <c r="B377" s="11"/>
      <c r="C377" s="11"/>
      <c r="D377" s="12"/>
      <c r="E377" s="13" t="s">
        <v>367</v>
      </c>
      <c r="F377" s="14"/>
      <c r="G377" s="256"/>
      <c r="H377" s="257"/>
      <c r="I377" s="258"/>
      <c r="J377" s="15" t="s">
        <v>372</v>
      </c>
      <c r="K377" s="16"/>
      <c r="L377" s="16"/>
      <c r="M377" s="17"/>
      <c r="N377" s="2"/>
      <c r="V377" s="64"/>
    </row>
    <row r="378" spans="1:22" ht="22" thickTop="1" thickBot="1">
      <c r="A378" s="266">
        <f>A374+1</f>
        <v>91</v>
      </c>
      <c r="B378" s="73" t="s">
        <v>350</v>
      </c>
      <c r="C378" s="73" t="s">
        <v>351</v>
      </c>
      <c r="D378" s="73" t="s">
        <v>352</v>
      </c>
      <c r="E378" s="262" t="s">
        <v>353</v>
      </c>
      <c r="F378" s="262"/>
      <c r="G378" s="262" t="s">
        <v>344</v>
      </c>
      <c r="H378" s="263"/>
      <c r="I378" s="72"/>
      <c r="J378" s="57" t="s">
        <v>370</v>
      </c>
      <c r="K378" s="58"/>
      <c r="L378" s="58"/>
      <c r="M378" s="59"/>
      <c r="N378" s="2"/>
      <c r="V378" s="64"/>
    </row>
    <row r="379" spans="1:22" ht="13" thickBot="1">
      <c r="A379" s="267"/>
      <c r="B379" s="10"/>
      <c r="C379" s="10"/>
      <c r="D379" s="4"/>
      <c r="E379" s="10"/>
      <c r="F379" s="10"/>
      <c r="G379" s="264"/>
      <c r="H379" s="219"/>
      <c r="I379" s="265"/>
      <c r="J379" s="55" t="s">
        <v>370</v>
      </c>
      <c r="K379" s="55"/>
      <c r="L379" s="55"/>
      <c r="M379" s="56"/>
      <c r="N379" s="2"/>
      <c r="V379" s="64">
        <f>G379</f>
        <v>0</v>
      </c>
    </row>
    <row r="380" spans="1:22" ht="21.5" thickBot="1">
      <c r="A380" s="267"/>
      <c r="B380" s="70" t="s">
        <v>360</v>
      </c>
      <c r="C380" s="70" t="s">
        <v>361</v>
      </c>
      <c r="D380" s="70" t="s">
        <v>362</v>
      </c>
      <c r="E380" s="269" t="s">
        <v>363</v>
      </c>
      <c r="F380" s="269"/>
      <c r="G380" s="259"/>
      <c r="H380" s="260"/>
      <c r="I380" s="261"/>
      <c r="J380" s="15" t="s">
        <v>371</v>
      </c>
      <c r="K380" s="16"/>
      <c r="L380" s="16"/>
      <c r="M380" s="17"/>
      <c r="N380" s="2"/>
      <c r="V380" s="64"/>
    </row>
    <row r="381" spans="1:22" ht="13" thickBot="1">
      <c r="A381" s="268"/>
      <c r="B381" s="11"/>
      <c r="C381" s="11"/>
      <c r="D381" s="12"/>
      <c r="E381" s="13" t="s">
        <v>367</v>
      </c>
      <c r="F381" s="14"/>
      <c r="G381" s="256"/>
      <c r="H381" s="257"/>
      <c r="I381" s="258"/>
      <c r="J381" s="15" t="s">
        <v>372</v>
      </c>
      <c r="K381" s="16"/>
      <c r="L381" s="16"/>
      <c r="M381" s="17"/>
      <c r="N381" s="2"/>
      <c r="V381" s="64"/>
    </row>
    <row r="382" spans="1:22" ht="22" thickTop="1" thickBot="1">
      <c r="A382" s="266">
        <f>A378+1</f>
        <v>92</v>
      </c>
      <c r="B382" s="73" t="s">
        <v>350</v>
      </c>
      <c r="C382" s="73" t="s">
        <v>351</v>
      </c>
      <c r="D382" s="73" t="s">
        <v>352</v>
      </c>
      <c r="E382" s="262" t="s">
        <v>353</v>
      </c>
      <c r="F382" s="262"/>
      <c r="G382" s="262" t="s">
        <v>344</v>
      </c>
      <c r="H382" s="263"/>
      <c r="I382" s="72"/>
      <c r="J382" s="57" t="s">
        <v>370</v>
      </c>
      <c r="K382" s="58"/>
      <c r="L382" s="58"/>
      <c r="M382" s="59"/>
      <c r="N382" s="2"/>
      <c r="V382" s="64"/>
    </row>
    <row r="383" spans="1:22" ht="13" thickBot="1">
      <c r="A383" s="267"/>
      <c r="B383" s="10"/>
      <c r="C383" s="10"/>
      <c r="D383" s="4"/>
      <c r="E383" s="10"/>
      <c r="F383" s="10"/>
      <c r="G383" s="264"/>
      <c r="H383" s="219"/>
      <c r="I383" s="265"/>
      <c r="J383" s="55" t="s">
        <v>370</v>
      </c>
      <c r="K383" s="55"/>
      <c r="L383" s="55"/>
      <c r="M383" s="56"/>
      <c r="N383" s="2"/>
      <c r="V383" s="64">
        <f>G383</f>
        <v>0</v>
      </c>
    </row>
    <row r="384" spans="1:22" ht="21.5" thickBot="1">
      <c r="A384" s="267"/>
      <c r="B384" s="70" t="s">
        <v>360</v>
      </c>
      <c r="C384" s="70" t="s">
        <v>361</v>
      </c>
      <c r="D384" s="70" t="s">
        <v>362</v>
      </c>
      <c r="E384" s="269" t="s">
        <v>363</v>
      </c>
      <c r="F384" s="269"/>
      <c r="G384" s="259"/>
      <c r="H384" s="260"/>
      <c r="I384" s="261"/>
      <c r="J384" s="15" t="s">
        <v>371</v>
      </c>
      <c r="K384" s="16"/>
      <c r="L384" s="16"/>
      <c r="M384" s="17"/>
      <c r="N384" s="2"/>
      <c r="V384" s="64"/>
    </row>
    <row r="385" spans="1:22" ht="13" thickBot="1">
      <c r="A385" s="268"/>
      <c r="B385" s="11"/>
      <c r="C385" s="11"/>
      <c r="D385" s="12"/>
      <c r="E385" s="13" t="s">
        <v>367</v>
      </c>
      <c r="F385" s="14"/>
      <c r="G385" s="256"/>
      <c r="H385" s="257"/>
      <c r="I385" s="258"/>
      <c r="J385" s="15" t="s">
        <v>372</v>
      </c>
      <c r="K385" s="16"/>
      <c r="L385" s="16"/>
      <c r="M385" s="17"/>
      <c r="N385" s="2"/>
      <c r="V385" s="64"/>
    </row>
    <row r="386" spans="1:22" ht="22" thickTop="1" thickBot="1">
      <c r="A386" s="266">
        <f>A382+1</f>
        <v>93</v>
      </c>
      <c r="B386" s="73" t="s">
        <v>350</v>
      </c>
      <c r="C386" s="73" t="s">
        <v>351</v>
      </c>
      <c r="D386" s="73" t="s">
        <v>352</v>
      </c>
      <c r="E386" s="262" t="s">
        <v>353</v>
      </c>
      <c r="F386" s="262"/>
      <c r="G386" s="262" t="s">
        <v>344</v>
      </c>
      <c r="H386" s="263"/>
      <c r="I386" s="72"/>
      <c r="J386" s="57" t="s">
        <v>370</v>
      </c>
      <c r="K386" s="58"/>
      <c r="L386" s="58"/>
      <c r="M386" s="59"/>
      <c r="N386" s="2"/>
      <c r="V386" s="64"/>
    </row>
    <row r="387" spans="1:22" ht="13" thickBot="1">
      <c r="A387" s="267"/>
      <c r="B387" s="10"/>
      <c r="C387" s="10"/>
      <c r="D387" s="4"/>
      <c r="E387" s="10"/>
      <c r="F387" s="10"/>
      <c r="G387" s="264"/>
      <c r="H387" s="219"/>
      <c r="I387" s="265"/>
      <c r="J387" s="55" t="s">
        <v>370</v>
      </c>
      <c r="K387" s="55"/>
      <c r="L387" s="55"/>
      <c r="M387" s="56"/>
      <c r="N387" s="2"/>
      <c r="V387" s="64">
        <f>G387</f>
        <v>0</v>
      </c>
    </row>
    <row r="388" spans="1:22" ht="21.5" thickBot="1">
      <c r="A388" s="267"/>
      <c r="B388" s="70" t="s">
        <v>360</v>
      </c>
      <c r="C388" s="70" t="s">
        <v>361</v>
      </c>
      <c r="D388" s="70" t="s">
        <v>362</v>
      </c>
      <c r="E388" s="269" t="s">
        <v>363</v>
      </c>
      <c r="F388" s="269"/>
      <c r="G388" s="259"/>
      <c r="H388" s="260"/>
      <c r="I388" s="261"/>
      <c r="J388" s="15" t="s">
        <v>371</v>
      </c>
      <c r="K388" s="16"/>
      <c r="L388" s="16"/>
      <c r="M388" s="17"/>
      <c r="N388" s="2"/>
      <c r="V388" s="64"/>
    </row>
    <row r="389" spans="1:22" ht="13" thickBot="1">
      <c r="A389" s="268"/>
      <c r="B389" s="11"/>
      <c r="C389" s="11"/>
      <c r="D389" s="12"/>
      <c r="E389" s="13" t="s">
        <v>367</v>
      </c>
      <c r="F389" s="14"/>
      <c r="G389" s="256"/>
      <c r="H389" s="257"/>
      <c r="I389" s="258"/>
      <c r="J389" s="15" t="s">
        <v>372</v>
      </c>
      <c r="K389" s="16"/>
      <c r="L389" s="16"/>
      <c r="M389" s="17"/>
      <c r="N389" s="2"/>
      <c r="V389" s="64"/>
    </row>
    <row r="390" spans="1:22" ht="22" thickTop="1" thickBot="1">
      <c r="A390" s="266">
        <f>A386+1</f>
        <v>94</v>
      </c>
      <c r="B390" s="73" t="s">
        <v>350</v>
      </c>
      <c r="C390" s="73" t="s">
        <v>351</v>
      </c>
      <c r="D390" s="73" t="s">
        <v>352</v>
      </c>
      <c r="E390" s="262" t="s">
        <v>353</v>
      </c>
      <c r="F390" s="262"/>
      <c r="G390" s="262" t="s">
        <v>344</v>
      </c>
      <c r="H390" s="263"/>
      <c r="I390" s="72"/>
      <c r="J390" s="57" t="s">
        <v>370</v>
      </c>
      <c r="K390" s="58"/>
      <c r="L390" s="58"/>
      <c r="M390" s="59"/>
      <c r="N390" s="2"/>
      <c r="V390" s="64"/>
    </row>
    <row r="391" spans="1:22" ht="13" thickBot="1">
      <c r="A391" s="267"/>
      <c r="B391" s="10"/>
      <c r="C391" s="10"/>
      <c r="D391" s="4"/>
      <c r="E391" s="10"/>
      <c r="F391" s="10"/>
      <c r="G391" s="264"/>
      <c r="H391" s="219"/>
      <c r="I391" s="265"/>
      <c r="J391" s="55" t="s">
        <v>370</v>
      </c>
      <c r="K391" s="55"/>
      <c r="L391" s="55"/>
      <c r="M391" s="56"/>
      <c r="N391" s="2"/>
      <c r="V391" s="64">
        <f>G391</f>
        <v>0</v>
      </c>
    </row>
    <row r="392" spans="1:22" ht="21.5" thickBot="1">
      <c r="A392" s="267"/>
      <c r="B392" s="70" t="s">
        <v>360</v>
      </c>
      <c r="C392" s="70" t="s">
        <v>361</v>
      </c>
      <c r="D392" s="70" t="s">
        <v>362</v>
      </c>
      <c r="E392" s="269" t="s">
        <v>363</v>
      </c>
      <c r="F392" s="269"/>
      <c r="G392" s="259"/>
      <c r="H392" s="260"/>
      <c r="I392" s="261"/>
      <c r="J392" s="15" t="s">
        <v>371</v>
      </c>
      <c r="K392" s="16"/>
      <c r="L392" s="16"/>
      <c r="M392" s="17"/>
      <c r="N392" s="2"/>
      <c r="V392" s="64"/>
    </row>
    <row r="393" spans="1:22" ht="13" thickBot="1">
      <c r="A393" s="268"/>
      <c r="B393" s="11"/>
      <c r="C393" s="11"/>
      <c r="D393" s="12"/>
      <c r="E393" s="13" t="s">
        <v>367</v>
      </c>
      <c r="F393" s="14"/>
      <c r="G393" s="256"/>
      <c r="H393" s="257"/>
      <c r="I393" s="258"/>
      <c r="J393" s="15" t="s">
        <v>372</v>
      </c>
      <c r="K393" s="16"/>
      <c r="L393" s="16"/>
      <c r="M393" s="17"/>
      <c r="N393" s="2"/>
      <c r="V393" s="64"/>
    </row>
    <row r="394" spans="1:22" ht="22" thickTop="1" thickBot="1">
      <c r="A394" s="266">
        <f>A390+1</f>
        <v>95</v>
      </c>
      <c r="B394" s="73" t="s">
        <v>350</v>
      </c>
      <c r="C394" s="73" t="s">
        <v>351</v>
      </c>
      <c r="D394" s="73" t="s">
        <v>352</v>
      </c>
      <c r="E394" s="262" t="s">
        <v>353</v>
      </c>
      <c r="F394" s="262"/>
      <c r="G394" s="262" t="s">
        <v>344</v>
      </c>
      <c r="H394" s="263"/>
      <c r="I394" s="72"/>
      <c r="J394" s="57" t="s">
        <v>370</v>
      </c>
      <c r="K394" s="58"/>
      <c r="L394" s="58"/>
      <c r="M394" s="59"/>
      <c r="N394" s="2"/>
      <c r="V394" s="64"/>
    </row>
    <row r="395" spans="1:22" ht="13" thickBot="1">
      <c r="A395" s="267"/>
      <c r="B395" s="10"/>
      <c r="C395" s="10"/>
      <c r="D395" s="4"/>
      <c r="E395" s="10"/>
      <c r="F395" s="10"/>
      <c r="G395" s="264"/>
      <c r="H395" s="219"/>
      <c r="I395" s="265"/>
      <c r="J395" s="55" t="s">
        <v>370</v>
      </c>
      <c r="K395" s="55"/>
      <c r="L395" s="55"/>
      <c r="M395" s="56"/>
      <c r="N395" s="2"/>
      <c r="V395" s="64">
        <f>G395</f>
        <v>0</v>
      </c>
    </row>
    <row r="396" spans="1:22" ht="21.5" thickBot="1">
      <c r="A396" s="267"/>
      <c r="B396" s="70" t="s">
        <v>360</v>
      </c>
      <c r="C396" s="70" t="s">
        <v>361</v>
      </c>
      <c r="D396" s="70" t="s">
        <v>362</v>
      </c>
      <c r="E396" s="269" t="s">
        <v>363</v>
      </c>
      <c r="F396" s="269"/>
      <c r="G396" s="259"/>
      <c r="H396" s="260"/>
      <c r="I396" s="261"/>
      <c r="J396" s="15" t="s">
        <v>371</v>
      </c>
      <c r="K396" s="16"/>
      <c r="L396" s="16"/>
      <c r="M396" s="17"/>
      <c r="N396" s="2"/>
      <c r="V396" s="64"/>
    </row>
    <row r="397" spans="1:22" ht="13" thickBot="1">
      <c r="A397" s="268"/>
      <c r="B397" s="11"/>
      <c r="C397" s="11"/>
      <c r="D397" s="12"/>
      <c r="E397" s="13" t="s">
        <v>367</v>
      </c>
      <c r="F397" s="14"/>
      <c r="G397" s="256"/>
      <c r="H397" s="257"/>
      <c r="I397" s="258"/>
      <c r="J397" s="15" t="s">
        <v>372</v>
      </c>
      <c r="K397" s="16"/>
      <c r="L397" s="16"/>
      <c r="M397" s="17"/>
      <c r="N397" s="2"/>
      <c r="V397" s="64"/>
    </row>
    <row r="398" spans="1:22" ht="22" thickTop="1" thickBot="1">
      <c r="A398" s="266">
        <f>A394+1</f>
        <v>96</v>
      </c>
      <c r="B398" s="73" t="s">
        <v>350</v>
      </c>
      <c r="C398" s="73" t="s">
        <v>351</v>
      </c>
      <c r="D398" s="73" t="s">
        <v>352</v>
      </c>
      <c r="E398" s="262" t="s">
        <v>353</v>
      </c>
      <c r="F398" s="262"/>
      <c r="G398" s="262" t="s">
        <v>344</v>
      </c>
      <c r="H398" s="263"/>
      <c r="I398" s="72"/>
      <c r="J398" s="57" t="s">
        <v>370</v>
      </c>
      <c r="K398" s="58"/>
      <c r="L398" s="58"/>
      <c r="M398" s="59"/>
      <c r="N398" s="2"/>
      <c r="V398" s="64"/>
    </row>
    <row r="399" spans="1:22" ht="13" thickBot="1">
      <c r="A399" s="267"/>
      <c r="B399" s="10"/>
      <c r="C399" s="10"/>
      <c r="D399" s="4"/>
      <c r="E399" s="10"/>
      <c r="F399" s="10"/>
      <c r="G399" s="264"/>
      <c r="H399" s="219"/>
      <c r="I399" s="265"/>
      <c r="J399" s="55" t="s">
        <v>370</v>
      </c>
      <c r="K399" s="55"/>
      <c r="L399" s="55"/>
      <c r="M399" s="56"/>
      <c r="N399" s="2"/>
      <c r="V399" s="64">
        <f>G399</f>
        <v>0</v>
      </c>
    </row>
    <row r="400" spans="1:22" ht="21.5" thickBot="1">
      <c r="A400" s="267"/>
      <c r="B400" s="70" t="s">
        <v>360</v>
      </c>
      <c r="C400" s="70" t="s">
        <v>361</v>
      </c>
      <c r="D400" s="70" t="s">
        <v>362</v>
      </c>
      <c r="E400" s="269" t="s">
        <v>363</v>
      </c>
      <c r="F400" s="269"/>
      <c r="G400" s="259"/>
      <c r="H400" s="260"/>
      <c r="I400" s="261"/>
      <c r="J400" s="15" t="s">
        <v>371</v>
      </c>
      <c r="K400" s="16"/>
      <c r="L400" s="16"/>
      <c r="M400" s="17"/>
      <c r="N400" s="2"/>
      <c r="V400" s="64"/>
    </row>
    <row r="401" spans="1:22" ht="13" thickBot="1">
      <c r="A401" s="268"/>
      <c r="B401" s="11"/>
      <c r="C401" s="11"/>
      <c r="D401" s="12"/>
      <c r="E401" s="13" t="s">
        <v>367</v>
      </c>
      <c r="F401" s="14"/>
      <c r="G401" s="256"/>
      <c r="H401" s="257"/>
      <c r="I401" s="258"/>
      <c r="J401" s="15" t="s">
        <v>372</v>
      </c>
      <c r="K401" s="16"/>
      <c r="L401" s="16"/>
      <c r="M401" s="17"/>
      <c r="N401" s="2"/>
      <c r="V401" s="64"/>
    </row>
    <row r="402" spans="1:22" ht="22" thickTop="1" thickBot="1">
      <c r="A402" s="266">
        <f>A398+1</f>
        <v>97</v>
      </c>
      <c r="B402" s="73" t="s">
        <v>350</v>
      </c>
      <c r="C402" s="73" t="s">
        <v>351</v>
      </c>
      <c r="D402" s="73" t="s">
        <v>352</v>
      </c>
      <c r="E402" s="262" t="s">
        <v>353</v>
      </c>
      <c r="F402" s="262"/>
      <c r="G402" s="262" t="s">
        <v>344</v>
      </c>
      <c r="H402" s="263"/>
      <c r="I402" s="72"/>
      <c r="J402" s="57" t="s">
        <v>370</v>
      </c>
      <c r="K402" s="58"/>
      <c r="L402" s="58"/>
      <c r="M402" s="59"/>
      <c r="N402" s="2"/>
      <c r="V402" s="64"/>
    </row>
    <row r="403" spans="1:22" ht="13" thickBot="1">
      <c r="A403" s="267"/>
      <c r="B403" s="10"/>
      <c r="C403" s="10"/>
      <c r="D403" s="4"/>
      <c r="E403" s="10"/>
      <c r="F403" s="10"/>
      <c r="G403" s="264"/>
      <c r="H403" s="219"/>
      <c r="I403" s="265"/>
      <c r="J403" s="55" t="s">
        <v>370</v>
      </c>
      <c r="K403" s="55"/>
      <c r="L403" s="55"/>
      <c r="M403" s="56"/>
      <c r="N403" s="2"/>
      <c r="V403" s="64">
        <f>G403</f>
        <v>0</v>
      </c>
    </row>
    <row r="404" spans="1:22" ht="21.5" thickBot="1">
      <c r="A404" s="267"/>
      <c r="B404" s="70" t="s">
        <v>360</v>
      </c>
      <c r="C404" s="70" t="s">
        <v>361</v>
      </c>
      <c r="D404" s="70" t="s">
        <v>362</v>
      </c>
      <c r="E404" s="269" t="s">
        <v>363</v>
      </c>
      <c r="F404" s="269"/>
      <c r="G404" s="259"/>
      <c r="H404" s="260"/>
      <c r="I404" s="261"/>
      <c r="J404" s="15" t="s">
        <v>371</v>
      </c>
      <c r="K404" s="16"/>
      <c r="L404" s="16"/>
      <c r="M404" s="17"/>
      <c r="N404" s="2"/>
      <c r="V404" s="64"/>
    </row>
    <row r="405" spans="1:22" ht="13" thickBot="1">
      <c r="A405" s="268"/>
      <c r="B405" s="11"/>
      <c r="C405" s="11"/>
      <c r="D405" s="12"/>
      <c r="E405" s="13" t="s">
        <v>367</v>
      </c>
      <c r="F405" s="14"/>
      <c r="G405" s="256"/>
      <c r="H405" s="257"/>
      <c r="I405" s="258"/>
      <c r="J405" s="15" t="s">
        <v>372</v>
      </c>
      <c r="K405" s="16"/>
      <c r="L405" s="16"/>
      <c r="M405" s="17"/>
      <c r="N405" s="2"/>
      <c r="V405" s="64"/>
    </row>
    <row r="406" spans="1:22" ht="22" thickTop="1" thickBot="1">
      <c r="A406" s="266">
        <f>A402+1</f>
        <v>98</v>
      </c>
      <c r="B406" s="73" t="s">
        <v>350</v>
      </c>
      <c r="C406" s="73" t="s">
        <v>351</v>
      </c>
      <c r="D406" s="73" t="s">
        <v>352</v>
      </c>
      <c r="E406" s="262" t="s">
        <v>353</v>
      </c>
      <c r="F406" s="262"/>
      <c r="G406" s="262" t="s">
        <v>344</v>
      </c>
      <c r="H406" s="263"/>
      <c r="I406" s="72"/>
      <c r="J406" s="57" t="s">
        <v>370</v>
      </c>
      <c r="K406" s="58"/>
      <c r="L406" s="58"/>
      <c r="M406" s="59"/>
      <c r="N406" s="2"/>
      <c r="V406" s="64"/>
    </row>
    <row r="407" spans="1:22" ht="13" thickBot="1">
      <c r="A407" s="267"/>
      <c r="B407" s="10"/>
      <c r="C407" s="10"/>
      <c r="D407" s="4"/>
      <c r="E407" s="10"/>
      <c r="F407" s="10"/>
      <c r="G407" s="264"/>
      <c r="H407" s="219"/>
      <c r="I407" s="265"/>
      <c r="J407" s="55" t="s">
        <v>370</v>
      </c>
      <c r="K407" s="55"/>
      <c r="L407" s="55"/>
      <c r="M407" s="56"/>
      <c r="N407" s="2"/>
      <c r="V407" s="64">
        <f>G407</f>
        <v>0</v>
      </c>
    </row>
    <row r="408" spans="1:22" ht="21.5" thickBot="1">
      <c r="A408" s="267"/>
      <c r="B408" s="70" t="s">
        <v>360</v>
      </c>
      <c r="C408" s="70" t="s">
        <v>361</v>
      </c>
      <c r="D408" s="70" t="s">
        <v>362</v>
      </c>
      <c r="E408" s="269" t="s">
        <v>363</v>
      </c>
      <c r="F408" s="269"/>
      <c r="G408" s="259"/>
      <c r="H408" s="260"/>
      <c r="I408" s="261"/>
      <c r="J408" s="15" t="s">
        <v>371</v>
      </c>
      <c r="K408" s="16"/>
      <c r="L408" s="16"/>
      <c r="M408" s="17"/>
      <c r="N408" s="2"/>
      <c r="V408" s="64"/>
    </row>
    <row r="409" spans="1:22" ht="13" thickBot="1">
      <c r="A409" s="268"/>
      <c r="B409" s="11"/>
      <c r="C409" s="11"/>
      <c r="D409" s="12"/>
      <c r="E409" s="13" t="s">
        <v>367</v>
      </c>
      <c r="F409" s="14"/>
      <c r="G409" s="256"/>
      <c r="H409" s="257"/>
      <c r="I409" s="258"/>
      <c r="J409" s="15" t="s">
        <v>372</v>
      </c>
      <c r="K409" s="16"/>
      <c r="L409" s="16"/>
      <c r="M409" s="17"/>
      <c r="N409" s="2"/>
      <c r="V409" s="64"/>
    </row>
    <row r="410" spans="1:22" ht="22" thickTop="1" thickBot="1">
      <c r="A410" s="266">
        <f>A406+1</f>
        <v>99</v>
      </c>
      <c r="B410" s="73" t="s">
        <v>350</v>
      </c>
      <c r="C410" s="73" t="s">
        <v>351</v>
      </c>
      <c r="D410" s="73" t="s">
        <v>352</v>
      </c>
      <c r="E410" s="262" t="s">
        <v>353</v>
      </c>
      <c r="F410" s="262"/>
      <c r="G410" s="262" t="s">
        <v>344</v>
      </c>
      <c r="H410" s="263"/>
      <c r="I410" s="72"/>
      <c r="J410" s="57" t="s">
        <v>370</v>
      </c>
      <c r="K410" s="58"/>
      <c r="L410" s="58"/>
      <c r="M410" s="59"/>
      <c r="N410" s="2"/>
      <c r="V410" s="64"/>
    </row>
    <row r="411" spans="1:22" ht="13" thickBot="1">
      <c r="A411" s="267"/>
      <c r="B411" s="10"/>
      <c r="C411" s="10"/>
      <c r="D411" s="4"/>
      <c r="E411" s="10"/>
      <c r="F411" s="10"/>
      <c r="G411" s="264"/>
      <c r="H411" s="219"/>
      <c r="I411" s="265"/>
      <c r="J411" s="55" t="s">
        <v>370</v>
      </c>
      <c r="K411" s="55"/>
      <c r="L411" s="55"/>
      <c r="M411" s="56"/>
      <c r="N411" s="2"/>
      <c r="V411" s="64">
        <f>G411</f>
        <v>0</v>
      </c>
    </row>
    <row r="412" spans="1:22" ht="21.5" thickBot="1">
      <c r="A412" s="267"/>
      <c r="B412" s="70" t="s">
        <v>360</v>
      </c>
      <c r="C412" s="70" t="s">
        <v>361</v>
      </c>
      <c r="D412" s="70" t="s">
        <v>362</v>
      </c>
      <c r="E412" s="269" t="s">
        <v>363</v>
      </c>
      <c r="F412" s="269"/>
      <c r="G412" s="259"/>
      <c r="H412" s="260"/>
      <c r="I412" s="261"/>
      <c r="J412" s="15" t="s">
        <v>371</v>
      </c>
      <c r="K412" s="16"/>
      <c r="L412" s="16"/>
      <c r="M412" s="17"/>
      <c r="N412" s="2"/>
      <c r="V412" s="64"/>
    </row>
    <row r="413" spans="1:22" ht="13" thickBot="1">
      <c r="A413" s="268"/>
      <c r="B413" s="11"/>
      <c r="C413" s="11"/>
      <c r="D413" s="12"/>
      <c r="E413" s="13" t="s">
        <v>367</v>
      </c>
      <c r="F413" s="14"/>
      <c r="G413" s="256"/>
      <c r="H413" s="257"/>
      <c r="I413" s="258"/>
      <c r="J413" s="15" t="s">
        <v>372</v>
      </c>
      <c r="K413" s="16"/>
      <c r="L413" s="16"/>
      <c r="M413" s="17"/>
      <c r="N413" s="2"/>
      <c r="V413" s="64"/>
    </row>
    <row r="414" spans="1:22" ht="22" thickTop="1" thickBot="1">
      <c r="A414" s="266">
        <f>A410+1</f>
        <v>100</v>
      </c>
      <c r="B414" s="73" t="s">
        <v>350</v>
      </c>
      <c r="C414" s="73" t="s">
        <v>351</v>
      </c>
      <c r="D414" s="73" t="s">
        <v>352</v>
      </c>
      <c r="E414" s="262" t="s">
        <v>353</v>
      </c>
      <c r="F414" s="262"/>
      <c r="G414" s="262" t="s">
        <v>344</v>
      </c>
      <c r="H414" s="263"/>
      <c r="I414" s="72"/>
      <c r="J414" s="57" t="s">
        <v>370</v>
      </c>
      <c r="K414" s="58"/>
      <c r="L414" s="58"/>
      <c r="M414" s="59"/>
      <c r="N414" s="2"/>
      <c r="V414" s="64"/>
    </row>
    <row r="415" spans="1:22" ht="13" thickBot="1">
      <c r="A415" s="267"/>
      <c r="B415" s="10"/>
      <c r="C415" s="10"/>
      <c r="D415" s="4"/>
      <c r="E415" s="10"/>
      <c r="F415" s="10"/>
      <c r="G415" s="264"/>
      <c r="H415" s="219"/>
      <c r="I415" s="265"/>
      <c r="J415" s="55" t="s">
        <v>370</v>
      </c>
      <c r="K415" s="55"/>
      <c r="L415" s="55"/>
      <c r="M415" s="56"/>
      <c r="N415" s="2"/>
      <c r="V415" s="64">
        <f>G415</f>
        <v>0</v>
      </c>
    </row>
    <row r="416" spans="1:22" ht="21.5" thickBot="1">
      <c r="A416" s="267"/>
      <c r="B416" s="70" t="s">
        <v>360</v>
      </c>
      <c r="C416" s="70" t="s">
        <v>361</v>
      </c>
      <c r="D416" s="70" t="s">
        <v>362</v>
      </c>
      <c r="E416" s="269" t="s">
        <v>363</v>
      </c>
      <c r="F416" s="269"/>
      <c r="G416" s="259"/>
      <c r="H416" s="260"/>
      <c r="I416" s="261"/>
      <c r="J416" s="15" t="s">
        <v>371</v>
      </c>
      <c r="K416" s="16"/>
      <c r="L416" s="16"/>
      <c r="M416" s="17"/>
      <c r="N416" s="2"/>
    </row>
    <row r="417" spans="1:17" ht="13" thickBot="1">
      <c r="A417" s="268"/>
      <c r="B417" s="12"/>
      <c r="C417" s="12"/>
      <c r="D417" s="12"/>
      <c r="E417" s="26" t="s">
        <v>367</v>
      </c>
      <c r="F417" s="27"/>
      <c r="G417" s="256"/>
      <c r="H417" s="257"/>
      <c r="I417" s="258"/>
      <c r="J417" s="23" t="s">
        <v>372</v>
      </c>
      <c r="K417" s="24"/>
      <c r="L417" s="24"/>
      <c r="M417" s="25"/>
      <c r="N417" s="2"/>
    </row>
    <row r="418" spans="1:17" ht="13" thickTop="1"/>
    <row r="419" spans="1:17" ht="13" thickBot="1"/>
    <row r="420" spans="1:17">
      <c r="P420" s="42" t="s">
        <v>373</v>
      </c>
      <c r="Q420" s="43"/>
    </row>
    <row r="421" spans="1:17">
      <c r="P421" s="44"/>
      <c r="Q421" s="71"/>
    </row>
    <row r="422" spans="1:17" ht="36">
      <c r="P422" s="45" t="b">
        <v>0</v>
      </c>
      <c r="Q422" s="60" t="str">
        <f xml:space="preserve"> CONCATENATE("OCTOBER 1, ",2025,"- MARCH 31, ",2025)</f>
        <v>OCTOBER 1, 2025- MARCH 31, 2025</v>
      </c>
    </row>
    <row r="423" spans="1:17" ht="27">
      <c r="P423" s="45" t="b">
        <v>1</v>
      </c>
      <c r="Q423" s="60" t="str">
        <f xml:space="preserve"> CONCATENATE("APRIL 1 - SEPTEMBER 30, ",2025)</f>
        <v>APRIL 1 - SEPTEMBER 30, 2025</v>
      </c>
    </row>
    <row r="424" spans="1:17">
      <c r="P424" s="45" t="b">
        <v>0</v>
      </c>
      <c r="Q424" s="46"/>
    </row>
    <row r="425" spans="1:17" ht="13" thickBot="1">
      <c r="P425" s="47">
        <v>1</v>
      </c>
      <c r="Q425" s="48"/>
    </row>
  </sheetData>
  <sheetProtection password="C5B7" sheet="1" objects="1" scenarios="1"/>
  <mergeCells count="732">
    <mergeCell ref="G412:I412"/>
    <mergeCell ref="G316:I316"/>
    <mergeCell ref="G320:I320"/>
    <mergeCell ref="G324:I324"/>
    <mergeCell ref="G328:I328"/>
    <mergeCell ref="G410:H410"/>
    <mergeCell ref="G411:I411"/>
    <mergeCell ref="G322:H322"/>
    <mergeCell ref="G339:I339"/>
    <mergeCell ref="G336:I336"/>
    <mergeCell ref="G340:I340"/>
    <mergeCell ref="G323:I323"/>
    <mergeCell ref="G326:H326"/>
    <mergeCell ref="G327:I327"/>
    <mergeCell ref="G406:H406"/>
    <mergeCell ref="G407:I407"/>
    <mergeCell ref="G374:H374"/>
    <mergeCell ref="G375:I375"/>
    <mergeCell ref="G378:H378"/>
    <mergeCell ref="G379:I379"/>
    <mergeCell ref="G382:H382"/>
    <mergeCell ref="G383:I383"/>
    <mergeCell ref="G386:H386"/>
    <mergeCell ref="G387:I387"/>
    <mergeCell ref="G416:I416"/>
    <mergeCell ref="G19:I19"/>
    <mergeCell ref="G22:H22"/>
    <mergeCell ref="G23:I23"/>
    <mergeCell ref="G26:H26"/>
    <mergeCell ref="G27:I27"/>
    <mergeCell ref="G30:H30"/>
    <mergeCell ref="G31:I31"/>
    <mergeCell ref="G106:H106"/>
    <mergeCell ref="G107:I107"/>
    <mergeCell ref="G110:H110"/>
    <mergeCell ref="G96:I96"/>
    <mergeCell ref="G100:I100"/>
    <mergeCell ref="G104:I104"/>
    <mergeCell ref="G108:I108"/>
    <mergeCell ref="G101:I101"/>
    <mergeCell ref="G105:I105"/>
    <mergeCell ref="G109:I109"/>
    <mergeCell ref="G159:I159"/>
    <mergeCell ref="G414:H414"/>
    <mergeCell ref="G415:I415"/>
    <mergeCell ref="G306:H306"/>
    <mergeCell ref="G307:I307"/>
    <mergeCell ref="G310:H310"/>
    <mergeCell ref="G58:H58"/>
    <mergeCell ref="G61:I61"/>
    <mergeCell ref="G65:I65"/>
    <mergeCell ref="G69:I69"/>
    <mergeCell ref="G70:H70"/>
    <mergeCell ref="G71:I71"/>
    <mergeCell ref="G332:I332"/>
    <mergeCell ref="G331:I331"/>
    <mergeCell ref="G334:H334"/>
    <mergeCell ref="G311:I311"/>
    <mergeCell ref="G314:H314"/>
    <mergeCell ref="G315:I315"/>
    <mergeCell ref="G318:H318"/>
    <mergeCell ref="G319:I319"/>
    <mergeCell ref="G87:I87"/>
    <mergeCell ref="G85:I85"/>
    <mergeCell ref="G89:I89"/>
    <mergeCell ref="G93:I93"/>
    <mergeCell ref="G80:I80"/>
    <mergeCell ref="G84:I84"/>
    <mergeCell ref="G88:I88"/>
    <mergeCell ref="G92:I92"/>
    <mergeCell ref="G90:H90"/>
    <mergeCell ref="G91:I91"/>
    <mergeCell ref="G99:I99"/>
    <mergeCell ref="G102:H102"/>
    <mergeCell ref="G103:I103"/>
    <mergeCell ref="G283:I283"/>
    <mergeCell ref="G286:H286"/>
    <mergeCell ref="G287:I287"/>
    <mergeCell ref="G290:H290"/>
    <mergeCell ref="G291:I291"/>
    <mergeCell ref="G273:I273"/>
    <mergeCell ref="G260:I260"/>
    <mergeCell ref="G264:I264"/>
    <mergeCell ref="G258:H258"/>
    <mergeCell ref="G259:I259"/>
    <mergeCell ref="G262:H262"/>
    <mergeCell ref="G156:I156"/>
    <mergeCell ref="G162:H162"/>
    <mergeCell ref="G163:I163"/>
    <mergeCell ref="G282:H282"/>
    <mergeCell ref="G123:I123"/>
    <mergeCell ref="G126:H126"/>
    <mergeCell ref="G127:I127"/>
    <mergeCell ref="G113:I113"/>
    <mergeCell ref="G266:H266"/>
    <mergeCell ref="G95:I95"/>
    <mergeCell ref="G120:I120"/>
    <mergeCell ref="G179:I179"/>
    <mergeCell ref="G182:H182"/>
    <mergeCell ref="G183:I183"/>
    <mergeCell ref="G186:H186"/>
    <mergeCell ref="G187:I187"/>
    <mergeCell ref="G330:H330"/>
    <mergeCell ref="G276:I276"/>
    <mergeCell ref="G280:I280"/>
    <mergeCell ref="G284:I284"/>
    <mergeCell ref="G288:I288"/>
    <mergeCell ref="G292:I292"/>
    <mergeCell ref="G296:I296"/>
    <mergeCell ref="G271:I271"/>
    <mergeCell ref="G274:H274"/>
    <mergeCell ref="G269:I269"/>
    <mergeCell ref="G184:I184"/>
    <mergeCell ref="G188:I188"/>
    <mergeCell ref="G300:I300"/>
    <mergeCell ref="G275:I275"/>
    <mergeCell ref="G278:H278"/>
    <mergeCell ref="G279:I279"/>
    <mergeCell ref="G98:H98"/>
    <mergeCell ref="G72:I72"/>
    <mergeCell ref="G76:I76"/>
    <mergeCell ref="G170:H170"/>
    <mergeCell ref="G171:I171"/>
    <mergeCell ref="G174:H174"/>
    <mergeCell ref="G112:I112"/>
    <mergeCell ref="G116:I116"/>
    <mergeCell ref="G150:H150"/>
    <mergeCell ref="G151:I151"/>
    <mergeCell ref="G154:H154"/>
    <mergeCell ref="G155:I155"/>
    <mergeCell ref="G158:H158"/>
    <mergeCell ref="G124:I124"/>
    <mergeCell ref="G134:H134"/>
    <mergeCell ref="G97:I97"/>
    <mergeCell ref="G77:I77"/>
    <mergeCell ref="G81:I81"/>
    <mergeCell ref="G74:H74"/>
    <mergeCell ref="G75:I75"/>
    <mergeCell ref="G73:I73"/>
    <mergeCell ref="G78:H78"/>
    <mergeCell ref="G79:I79"/>
    <mergeCell ref="G82:H82"/>
    <mergeCell ref="G94:H94"/>
    <mergeCell ref="G413:I413"/>
    <mergeCell ref="G417:I417"/>
    <mergeCell ref="G405:I405"/>
    <mergeCell ref="G409:I409"/>
    <mergeCell ref="G404:I404"/>
    <mergeCell ref="G408:I408"/>
    <mergeCell ref="G111:I111"/>
    <mergeCell ref="G114:H114"/>
    <mergeCell ref="G115:I115"/>
    <mergeCell ref="G118:H118"/>
    <mergeCell ref="G119:I119"/>
    <mergeCell ref="G122:H122"/>
    <mergeCell ref="G117:I117"/>
    <mergeCell ref="G121:I121"/>
    <mergeCell ref="G195:I195"/>
    <mergeCell ref="G166:H166"/>
    <mergeCell ref="G167:I167"/>
    <mergeCell ref="G393:I393"/>
    <mergeCell ref="G397:I397"/>
    <mergeCell ref="G401:I401"/>
    <mergeCell ref="G396:I396"/>
    <mergeCell ref="G392:I392"/>
    <mergeCell ref="G391:I391"/>
    <mergeCell ref="G400:I400"/>
    <mergeCell ref="G394:H394"/>
    <mergeCell ref="G395:I395"/>
    <mergeCell ref="G398:H398"/>
    <mergeCell ref="G399:I399"/>
    <mergeCell ref="G402:H402"/>
    <mergeCell ref="G403:I403"/>
    <mergeCell ref="G390:H390"/>
    <mergeCell ref="G377:I377"/>
    <mergeCell ref="G381:I381"/>
    <mergeCell ref="G385:I385"/>
    <mergeCell ref="G389:I389"/>
    <mergeCell ref="G376:I376"/>
    <mergeCell ref="G380:I380"/>
    <mergeCell ref="G384:I384"/>
    <mergeCell ref="G388:I388"/>
    <mergeCell ref="G329:I329"/>
    <mergeCell ref="G343:I343"/>
    <mergeCell ref="G346:H346"/>
    <mergeCell ref="G347:I347"/>
    <mergeCell ref="G350:H350"/>
    <mergeCell ref="G351:I351"/>
    <mergeCell ref="G354:H354"/>
    <mergeCell ref="G371:I371"/>
    <mergeCell ref="G341:I341"/>
    <mergeCell ref="G345:I345"/>
    <mergeCell ref="G349:I349"/>
    <mergeCell ref="G353:I353"/>
    <mergeCell ref="G344:I344"/>
    <mergeCell ref="G348:I348"/>
    <mergeCell ref="G352:I352"/>
    <mergeCell ref="G356:I356"/>
    <mergeCell ref="G342:H342"/>
    <mergeCell ref="G359:I359"/>
    <mergeCell ref="G362:H362"/>
    <mergeCell ref="G367:I367"/>
    <mergeCell ref="G249:I249"/>
    <mergeCell ref="G253:I253"/>
    <mergeCell ref="G240:I240"/>
    <mergeCell ref="G244:I244"/>
    <mergeCell ref="G248:I248"/>
    <mergeCell ref="G252:I252"/>
    <mergeCell ref="G333:I333"/>
    <mergeCell ref="G337:I337"/>
    <mergeCell ref="G355:I355"/>
    <mergeCell ref="G308:I308"/>
    <mergeCell ref="G312:I312"/>
    <mergeCell ref="G335:I335"/>
    <mergeCell ref="G338:H338"/>
    <mergeCell ref="G313:I313"/>
    <mergeCell ref="G317:I317"/>
    <mergeCell ref="G321:I321"/>
    <mergeCell ref="G325:I325"/>
    <mergeCell ref="G277:I277"/>
    <mergeCell ref="G263:I263"/>
    <mergeCell ref="G281:I281"/>
    <mergeCell ref="G285:I285"/>
    <mergeCell ref="G257:I257"/>
    <mergeCell ref="G256:I256"/>
    <mergeCell ref="G254:H254"/>
    <mergeCell ref="G255:I255"/>
    <mergeCell ref="G261:I261"/>
    <mergeCell ref="G265:I265"/>
    <mergeCell ref="G370:H370"/>
    <mergeCell ref="G357:I357"/>
    <mergeCell ref="G361:I361"/>
    <mergeCell ref="G365:I365"/>
    <mergeCell ref="G369:I369"/>
    <mergeCell ref="G305:I305"/>
    <mergeCell ref="G309:I309"/>
    <mergeCell ref="G294:H294"/>
    <mergeCell ref="G295:I295"/>
    <mergeCell ref="G298:H298"/>
    <mergeCell ref="G299:I299"/>
    <mergeCell ref="G289:I289"/>
    <mergeCell ref="G293:I293"/>
    <mergeCell ref="G297:I297"/>
    <mergeCell ref="G301:I301"/>
    <mergeCell ref="G304:I304"/>
    <mergeCell ref="G302:H302"/>
    <mergeCell ref="G303:I303"/>
    <mergeCell ref="G239:I239"/>
    <mergeCell ref="G242:H242"/>
    <mergeCell ref="G236:I236"/>
    <mergeCell ref="G235:I235"/>
    <mergeCell ref="G224:I224"/>
    <mergeCell ref="G228:I228"/>
    <mergeCell ref="G232:I232"/>
    <mergeCell ref="G268:I268"/>
    <mergeCell ref="G272:I272"/>
    <mergeCell ref="G234:H234"/>
    <mergeCell ref="G225:I225"/>
    <mergeCell ref="G229:I229"/>
    <mergeCell ref="G233:I233"/>
    <mergeCell ref="G251:I251"/>
    <mergeCell ref="G237:I237"/>
    <mergeCell ref="G241:I241"/>
    <mergeCell ref="G243:I243"/>
    <mergeCell ref="G246:H246"/>
    <mergeCell ref="G247:I247"/>
    <mergeCell ref="G250:H250"/>
    <mergeCell ref="G245:I245"/>
    <mergeCell ref="G267:I267"/>
    <mergeCell ref="G270:H270"/>
    <mergeCell ref="G238:H238"/>
    <mergeCell ref="G213:I213"/>
    <mergeCell ref="G217:I217"/>
    <mergeCell ref="G204:I204"/>
    <mergeCell ref="G231:I231"/>
    <mergeCell ref="G216:I216"/>
    <mergeCell ref="G202:H202"/>
    <mergeCell ref="G203:I203"/>
    <mergeCell ref="G206:H206"/>
    <mergeCell ref="G207:I207"/>
    <mergeCell ref="G210:H210"/>
    <mergeCell ref="G211:I211"/>
    <mergeCell ref="G214:H214"/>
    <mergeCell ref="G220:I220"/>
    <mergeCell ref="G215:I215"/>
    <mergeCell ref="G218:H218"/>
    <mergeCell ref="G219:I219"/>
    <mergeCell ref="G222:H222"/>
    <mergeCell ref="G223:I223"/>
    <mergeCell ref="G226:H226"/>
    <mergeCell ref="G227:I227"/>
    <mergeCell ref="G230:H230"/>
    <mergeCell ref="G221:I221"/>
    <mergeCell ref="G185:I185"/>
    <mergeCell ref="G189:I189"/>
    <mergeCell ref="G193:I193"/>
    <mergeCell ref="G197:I197"/>
    <mergeCell ref="G200:I200"/>
    <mergeCell ref="G198:H198"/>
    <mergeCell ref="G199:I199"/>
    <mergeCell ref="G208:I208"/>
    <mergeCell ref="G212:I212"/>
    <mergeCell ref="G190:H190"/>
    <mergeCell ref="G191:I191"/>
    <mergeCell ref="G194:H194"/>
    <mergeCell ref="G192:I192"/>
    <mergeCell ref="G196:I196"/>
    <mergeCell ref="G201:I201"/>
    <mergeCell ref="G205:I205"/>
    <mergeCell ref="G209:I209"/>
    <mergeCell ref="G181:I181"/>
    <mergeCell ref="G153:I153"/>
    <mergeCell ref="G157:I157"/>
    <mergeCell ref="G161:I161"/>
    <mergeCell ref="G125:I125"/>
    <mergeCell ref="G129:I129"/>
    <mergeCell ref="G133:I133"/>
    <mergeCell ref="G132:I132"/>
    <mergeCell ref="G130:H130"/>
    <mergeCell ref="G131:I131"/>
    <mergeCell ref="G164:I164"/>
    <mergeCell ref="G168:I168"/>
    <mergeCell ref="G172:I172"/>
    <mergeCell ref="G176:I176"/>
    <mergeCell ref="G180:I180"/>
    <mergeCell ref="G178:H178"/>
    <mergeCell ref="G152:I152"/>
    <mergeCell ref="G137:I137"/>
    <mergeCell ref="G144:I144"/>
    <mergeCell ref="G148:I148"/>
    <mergeCell ref="G138:H138"/>
    <mergeCell ref="G139:I139"/>
    <mergeCell ref="G142:H142"/>
    <mergeCell ref="G136:I136"/>
    <mergeCell ref="P2:S2"/>
    <mergeCell ref="P3:S3"/>
    <mergeCell ref="P4:S4"/>
    <mergeCell ref="J2:M4"/>
    <mergeCell ref="A5:M5"/>
    <mergeCell ref="A22:A25"/>
    <mergeCell ref="A14:A17"/>
    <mergeCell ref="E24:F24"/>
    <mergeCell ref="E22:F22"/>
    <mergeCell ref="E14:F14"/>
    <mergeCell ref="G14:H14"/>
    <mergeCell ref="G24:I24"/>
    <mergeCell ref="G18:I18"/>
    <mergeCell ref="G20:I21"/>
    <mergeCell ref="A18:A21"/>
    <mergeCell ref="E18:F18"/>
    <mergeCell ref="E20:F20"/>
    <mergeCell ref="D11:F11"/>
    <mergeCell ref="B12:B13"/>
    <mergeCell ref="A6:A13"/>
    <mergeCell ref="B8:N8"/>
    <mergeCell ref="B6:J7"/>
    <mergeCell ref="K12:K13"/>
    <mergeCell ref="G15:I15"/>
    <mergeCell ref="G59:I59"/>
    <mergeCell ref="G62:H62"/>
    <mergeCell ref="E16:F16"/>
    <mergeCell ref="G68:I68"/>
    <mergeCell ref="G44:I44"/>
    <mergeCell ref="G48:I48"/>
    <mergeCell ref="G52:I52"/>
    <mergeCell ref="G56:I56"/>
    <mergeCell ref="G60:I60"/>
    <mergeCell ref="G64:I64"/>
    <mergeCell ref="G63:I63"/>
    <mergeCell ref="G53:I53"/>
    <mergeCell ref="G28:I28"/>
    <mergeCell ref="G41:I41"/>
    <mergeCell ref="G32:I32"/>
    <mergeCell ref="G36:I36"/>
    <mergeCell ref="G40:I40"/>
    <mergeCell ref="G66:H66"/>
    <mergeCell ref="G67:I67"/>
    <mergeCell ref="G29:I29"/>
    <mergeCell ref="G50:H50"/>
    <mergeCell ref="G51:I51"/>
    <mergeCell ref="G54:H54"/>
    <mergeCell ref="G55:I55"/>
    <mergeCell ref="G373:I373"/>
    <mergeCell ref="G360:I360"/>
    <mergeCell ref="G364:I364"/>
    <mergeCell ref="G368:I368"/>
    <mergeCell ref="G372:I372"/>
    <mergeCell ref="G358:H358"/>
    <mergeCell ref="E366:F366"/>
    <mergeCell ref="A342:A345"/>
    <mergeCell ref="E342:F342"/>
    <mergeCell ref="E356:F356"/>
    <mergeCell ref="A354:A357"/>
    <mergeCell ref="E354:F354"/>
    <mergeCell ref="E364:F364"/>
    <mergeCell ref="A366:A369"/>
    <mergeCell ref="E368:F368"/>
    <mergeCell ref="A370:A373"/>
    <mergeCell ref="E370:F370"/>
    <mergeCell ref="E372:F372"/>
    <mergeCell ref="A362:A365"/>
    <mergeCell ref="A358:A361"/>
    <mergeCell ref="E358:F358"/>
    <mergeCell ref="E360:F360"/>
    <mergeCell ref="G363:I363"/>
    <mergeCell ref="G366:H366"/>
    <mergeCell ref="A338:A341"/>
    <mergeCell ref="E338:F338"/>
    <mergeCell ref="E340:F340"/>
    <mergeCell ref="A382:A385"/>
    <mergeCell ref="E382:F382"/>
    <mergeCell ref="E384:F384"/>
    <mergeCell ref="E344:F344"/>
    <mergeCell ref="A346:A349"/>
    <mergeCell ref="E346:F346"/>
    <mergeCell ref="E348:F348"/>
    <mergeCell ref="A350:A353"/>
    <mergeCell ref="E350:F350"/>
    <mergeCell ref="E352:F352"/>
    <mergeCell ref="A378:A381"/>
    <mergeCell ref="E378:F378"/>
    <mergeCell ref="E380:F380"/>
    <mergeCell ref="E362:F362"/>
    <mergeCell ref="A374:A377"/>
    <mergeCell ref="E374:F374"/>
    <mergeCell ref="E376:F376"/>
    <mergeCell ref="A334:A337"/>
    <mergeCell ref="E334:F334"/>
    <mergeCell ref="E336:F336"/>
    <mergeCell ref="E296:F296"/>
    <mergeCell ref="A298:A301"/>
    <mergeCell ref="E298:F298"/>
    <mergeCell ref="E300:F300"/>
    <mergeCell ref="A302:A305"/>
    <mergeCell ref="E302:F302"/>
    <mergeCell ref="E304:F304"/>
    <mergeCell ref="A330:A333"/>
    <mergeCell ref="E330:F330"/>
    <mergeCell ref="E332:F332"/>
    <mergeCell ref="A306:A309"/>
    <mergeCell ref="E306:F306"/>
    <mergeCell ref="A322:A325"/>
    <mergeCell ref="A314:A317"/>
    <mergeCell ref="E314:F314"/>
    <mergeCell ref="E316:F316"/>
    <mergeCell ref="A318:A321"/>
    <mergeCell ref="E318:F318"/>
    <mergeCell ref="E312:F312"/>
    <mergeCell ref="A290:A293"/>
    <mergeCell ref="A294:A297"/>
    <mergeCell ref="A270:A273"/>
    <mergeCell ref="E270:F270"/>
    <mergeCell ref="E272:F272"/>
    <mergeCell ref="A282:A285"/>
    <mergeCell ref="E282:F282"/>
    <mergeCell ref="E284:F284"/>
    <mergeCell ref="E294:F294"/>
    <mergeCell ref="E266:F266"/>
    <mergeCell ref="E268:F268"/>
    <mergeCell ref="E240:F240"/>
    <mergeCell ref="E248:F248"/>
    <mergeCell ref="A250:A253"/>
    <mergeCell ref="E250:F250"/>
    <mergeCell ref="E252:F252"/>
    <mergeCell ref="E324:F324"/>
    <mergeCell ref="A326:A329"/>
    <mergeCell ref="E326:F326"/>
    <mergeCell ref="E328:F328"/>
    <mergeCell ref="A274:A277"/>
    <mergeCell ref="E274:F274"/>
    <mergeCell ref="E276:F276"/>
    <mergeCell ref="A278:A281"/>
    <mergeCell ref="E278:F278"/>
    <mergeCell ref="E280:F280"/>
    <mergeCell ref="A286:A289"/>
    <mergeCell ref="E286:F286"/>
    <mergeCell ref="E288:F288"/>
    <mergeCell ref="E322:F322"/>
    <mergeCell ref="E308:F308"/>
    <mergeCell ref="A310:A313"/>
    <mergeCell ref="E310:F310"/>
    <mergeCell ref="E128:F128"/>
    <mergeCell ref="A178:A181"/>
    <mergeCell ref="E178:F178"/>
    <mergeCell ref="E180:F180"/>
    <mergeCell ref="E168:F168"/>
    <mergeCell ref="A170:A173"/>
    <mergeCell ref="E170:F170"/>
    <mergeCell ref="E172:F172"/>
    <mergeCell ref="A222:A225"/>
    <mergeCell ref="E222:F222"/>
    <mergeCell ref="A194:A197"/>
    <mergeCell ref="E194:F194"/>
    <mergeCell ref="E196:F196"/>
    <mergeCell ref="A198:A201"/>
    <mergeCell ref="E198:F198"/>
    <mergeCell ref="E210:F210"/>
    <mergeCell ref="E212:F212"/>
    <mergeCell ref="A214:A217"/>
    <mergeCell ref="E214:F214"/>
    <mergeCell ref="E216:F216"/>
    <mergeCell ref="A218:A221"/>
    <mergeCell ref="E218:F218"/>
    <mergeCell ref="E184:F184"/>
    <mergeCell ref="E200:F200"/>
    <mergeCell ref="G177:I177"/>
    <mergeCell ref="G143:I143"/>
    <mergeCell ref="G146:H146"/>
    <mergeCell ref="G147:I147"/>
    <mergeCell ref="G128:I128"/>
    <mergeCell ref="G145:I145"/>
    <mergeCell ref="G149:I149"/>
    <mergeCell ref="G140:I140"/>
    <mergeCell ref="G175:I175"/>
    <mergeCell ref="G160:I160"/>
    <mergeCell ref="A134:A137"/>
    <mergeCell ref="E134:F134"/>
    <mergeCell ref="E136:F136"/>
    <mergeCell ref="A166:A169"/>
    <mergeCell ref="E166:F166"/>
    <mergeCell ref="G135:I135"/>
    <mergeCell ref="G141:I141"/>
    <mergeCell ref="E176:F176"/>
    <mergeCell ref="G165:I165"/>
    <mergeCell ref="G169:I169"/>
    <mergeCell ref="G173:I173"/>
    <mergeCell ref="A66:A69"/>
    <mergeCell ref="A82:A85"/>
    <mergeCell ref="E82:F82"/>
    <mergeCell ref="E84:F84"/>
    <mergeCell ref="A54:A57"/>
    <mergeCell ref="E54:F54"/>
    <mergeCell ref="E66:F66"/>
    <mergeCell ref="E68:F68"/>
    <mergeCell ref="A70:A73"/>
    <mergeCell ref="E70:F70"/>
    <mergeCell ref="E72:F72"/>
    <mergeCell ref="A74:A77"/>
    <mergeCell ref="E74:F74"/>
    <mergeCell ref="E76:F76"/>
    <mergeCell ref="A246:A249"/>
    <mergeCell ref="E246:F246"/>
    <mergeCell ref="E320:F320"/>
    <mergeCell ref="A254:A257"/>
    <mergeCell ref="E254:F254"/>
    <mergeCell ref="E256:F256"/>
    <mergeCell ref="E262:F262"/>
    <mergeCell ref="E264:F264"/>
    <mergeCell ref="E224:F224"/>
    <mergeCell ref="A226:A229"/>
    <mergeCell ref="E226:F226"/>
    <mergeCell ref="A258:A261"/>
    <mergeCell ref="E258:F258"/>
    <mergeCell ref="E260:F260"/>
    <mergeCell ref="A262:A265"/>
    <mergeCell ref="E290:F290"/>
    <mergeCell ref="E292:F292"/>
    <mergeCell ref="A234:A237"/>
    <mergeCell ref="E234:F234"/>
    <mergeCell ref="E236:F236"/>
    <mergeCell ref="A242:A245"/>
    <mergeCell ref="E242:F242"/>
    <mergeCell ref="E244:F244"/>
    <mergeCell ref="A266:A269"/>
    <mergeCell ref="A414:A417"/>
    <mergeCell ref="E414:F414"/>
    <mergeCell ref="A386:A389"/>
    <mergeCell ref="E386:F386"/>
    <mergeCell ref="E388:F388"/>
    <mergeCell ref="A390:A393"/>
    <mergeCell ref="E390:F390"/>
    <mergeCell ref="E416:F416"/>
    <mergeCell ref="E392:F392"/>
    <mergeCell ref="A394:A397"/>
    <mergeCell ref="A406:A409"/>
    <mergeCell ref="E406:F406"/>
    <mergeCell ref="E408:F408"/>
    <mergeCell ref="E394:F394"/>
    <mergeCell ref="E396:F396"/>
    <mergeCell ref="A398:A401"/>
    <mergeCell ref="E398:F398"/>
    <mergeCell ref="E400:F400"/>
    <mergeCell ref="A402:A405"/>
    <mergeCell ref="E402:F402"/>
    <mergeCell ref="E404:F404"/>
    <mergeCell ref="A410:A413"/>
    <mergeCell ref="E410:F410"/>
    <mergeCell ref="E412:F412"/>
    <mergeCell ref="A186:A189"/>
    <mergeCell ref="E186:F186"/>
    <mergeCell ref="E188:F188"/>
    <mergeCell ref="A190:A193"/>
    <mergeCell ref="E190:F190"/>
    <mergeCell ref="E192:F192"/>
    <mergeCell ref="E228:F228"/>
    <mergeCell ref="A230:A233"/>
    <mergeCell ref="A238:A241"/>
    <mergeCell ref="E238:F238"/>
    <mergeCell ref="E230:F230"/>
    <mergeCell ref="E232:F232"/>
    <mergeCell ref="E202:F202"/>
    <mergeCell ref="E204:F204"/>
    <mergeCell ref="A206:A209"/>
    <mergeCell ref="E206:F206"/>
    <mergeCell ref="E208:F208"/>
    <mergeCell ref="A210:A213"/>
    <mergeCell ref="E220:F220"/>
    <mergeCell ref="A202:A205"/>
    <mergeCell ref="A102:A105"/>
    <mergeCell ref="E102:F102"/>
    <mergeCell ref="A118:A121"/>
    <mergeCell ref="E118:F118"/>
    <mergeCell ref="E120:F120"/>
    <mergeCell ref="A110:A113"/>
    <mergeCell ref="E156:F156"/>
    <mergeCell ref="A158:A161"/>
    <mergeCell ref="E158:F158"/>
    <mergeCell ref="E160:F160"/>
    <mergeCell ref="A150:A153"/>
    <mergeCell ref="E150:F150"/>
    <mergeCell ref="A114:A117"/>
    <mergeCell ref="E110:F110"/>
    <mergeCell ref="E112:F112"/>
    <mergeCell ref="E106:F106"/>
    <mergeCell ref="E108:F108"/>
    <mergeCell ref="E104:F104"/>
    <mergeCell ref="A106:A109"/>
    <mergeCell ref="E114:F114"/>
    <mergeCell ref="E116:F116"/>
    <mergeCell ref="A130:A133"/>
    <mergeCell ref="E130:F130"/>
    <mergeCell ref="E132:F132"/>
    <mergeCell ref="A182:A185"/>
    <mergeCell ref="E182:F182"/>
    <mergeCell ref="A122:A125"/>
    <mergeCell ref="E122:F122"/>
    <mergeCell ref="E124:F124"/>
    <mergeCell ref="A126:A129"/>
    <mergeCell ref="E126:F126"/>
    <mergeCell ref="E152:F152"/>
    <mergeCell ref="A154:A157"/>
    <mergeCell ref="E154:F154"/>
    <mergeCell ref="A162:A165"/>
    <mergeCell ref="E162:F162"/>
    <mergeCell ref="E164:F164"/>
    <mergeCell ref="A142:A145"/>
    <mergeCell ref="E142:F142"/>
    <mergeCell ref="E144:F144"/>
    <mergeCell ref="A146:A149"/>
    <mergeCell ref="E146:F146"/>
    <mergeCell ref="E148:F148"/>
    <mergeCell ref="A138:A141"/>
    <mergeCell ref="E138:F138"/>
    <mergeCell ref="E140:F140"/>
    <mergeCell ref="A174:A177"/>
    <mergeCell ref="E174:F174"/>
    <mergeCell ref="A50:A53"/>
    <mergeCell ref="E50:F50"/>
    <mergeCell ref="E52:F52"/>
    <mergeCell ref="E42:F42"/>
    <mergeCell ref="E44:F44"/>
    <mergeCell ref="A98:A101"/>
    <mergeCell ref="E98:F98"/>
    <mergeCell ref="E100:F100"/>
    <mergeCell ref="E94:F94"/>
    <mergeCell ref="A86:A89"/>
    <mergeCell ref="E86:F86"/>
    <mergeCell ref="E88:F88"/>
    <mergeCell ref="A90:A93"/>
    <mergeCell ref="E90:F90"/>
    <mergeCell ref="E92:F92"/>
    <mergeCell ref="A94:A97"/>
    <mergeCell ref="E96:F96"/>
    <mergeCell ref="E56:F56"/>
    <mergeCell ref="A58:A61"/>
    <mergeCell ref="E58:F58"/>
    <mergeCell ref="E60:F60"/>
    <mergeCell ref="A62:A65"/>
    <mergeCell ref="E62:F62"/>
    <mergeCell ref="E64:F64"/>
    <mergeCell ref="A26:A29"/>
    <mergeCell ref="G83:I83"/>
    <mergeCell ref="G86:H86"/>
    <mergeCell ref="E26:F26"/>
    <mergeCell ref="E28:F28"/>
    <mergeCell ref="A30:A33"/>
    <mergeCell ref="E30:F30"/>
    <mergeCell ref="A42:A45"/>
    <mergeCell ref="A46:A49"/>
    <mergeCell ref="E46:F46"/>
    <mergeCell ref="E48:F48"/>
    <mergeCell ref="E32:F32"/>
    <mergeCell ref="A34:A37"/>
    <mergeCell ref="A38:A41"/>
    <mergeCell ref="E38:F38"/>
    <mergeCell ref="E40:F40"/>
    <mergeCell ref="A78:A81"/>
    <mergeCell ref="E78:F78"/>
    <mergeCell ref="G57:I57"/>
    <mergeCell ref="E80:F80"/>
    <mergeCell ref="G33:I33"/>
    <mergeCell ref="G37:I37"/>
    <mergeCell ref="E34:F34"/>
    <mergeCell ref="E36:F36"/>
    <mergeCell ref="G45:I45"/>
    <mergeCell ref="G49:I49"/>
    <mergeCell ref="G16:I16"/>
    <mergeCell ref="G17:I17"/>
    <mergeCell ref="G25:I25"/>
    <mergeCell ref="G34:H34"/>
    <mergeCell ref="G35:I35"/>
    <mergeCell ref="G38:H38"/>
    <mergeCell ref="G39:I39"/>
    <mergeCell ref="G42:H42"/>
    <mergeCell ref="G43:I43"/>
    <mergeCell ref="G46:H46"/>
    <mergeCell ref="G47:I47"/>
    <mergeCell ref="M12:M13"/>
    <mergeCell ref="B9:F9"/>
    <mergeCell ref="B10:F10"/>
    <mergeCell ref="L9:M11"/>
    <mergeCell ref="E12:F13"/>
    <mergeCell ref="G9:G11"/>
    <mergeCell ref="I9:I11"/>
    <mergeCell ref="K9:K11"/>
    <mergeCell ref="H9:H11"/>
    <mergeCell ref="J9:J11"/>
    <mergeCell ref="J12:J13"/>
    <mergeCell ref="L12:L13"/>
    <mergeCell ref="C12:C13"/>
    <mergeCell ref="D12:D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docMetadata/LabelInfo.xml><?xml version="1.0" encoding="utf-8"?>
<clbl:labelList xmlns:clbl="http://schemas.microsoft.com/office/2020/mipLabelMetadata">
  <clbl:label id="{0693b5ba-4b18-4d7b-9341-f32f400a5494}" enabled="0" method="" siteId="{0693b5ba-4b18-4d7b-9341-f32f400a549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vt:i4>
      </vt:variant>
    </vt:vector>
  </HeadingPairs>
  <TitlesOfParts>
    <vt:vector size="48" baseType="lpstr">
      <vt:lpstr>Instruction Sheet</vt:lpstr>
      <vt:lpstr>Agency Acronym</vt:lpstr>
      <vt:lpstr>BIA</vt:lpstr>
      <vt:lpstr>BIE</vt:lpstr>
      <vt:lpstr>BLM</vt:lpstr>
      <vt:lpstr>BOEM</vt:lpstr>
      <vt:lpstr>BOR</vt:lpstr>
      <vt:lpstr>BSEE</vt:lpstr>
      <vt:lpstr>BTFA </vt:lpstr>
      <vt:lpstr>FWS</vt:lpstr>
      <vt:lpstr>NIGC</vt:lpstr>
      <vt:lpstr>NPS 1 of 2</vt:lpstr>
      <vt:lpstr>NPS 2 of 2</vt:lpstr>
      <vt:lpstr>OIG</vt:lpstr>
      <vt:lpstr>ONRR</vt:lpstr>
      <vt:lpstr>OSMRE</vt:lpstr>
      <vt:lpstr>OS-SOL</vt:lpstr>
      <vt:lpstr>USGS</vt:lpstr>
      <vt:lpstr>BIA!Print_Area</vt:lpstr>
      <vt:lpstr>BIE!Print_Area</vt:lpstr>
      <vt:lpstr>BLM!Print_Area</vt:lpstr>
      <vt:lpstr>BOEM!Print_Area</vt:lpstr>
      <vt:lpstr>BOR!Print_Area</vt:lpstr>
      <vt:lpstr>BSEE!Print_Area</vt:lpstr>
      <vt:lpstr>'BTFA '!Print_Area</vt:lpstr>
      <vt:lpstr>FWS!Print_Area</vt:lpstr>
      <vt:lpstr>'Instruction Sheet'!Print_Area</vt:lpstr>
      <vt:lpstr>NIGC!Print_Area</vt:lpstr>
      <vt:lpstr>'NPS 2 of 2'!Print_Area</vt:lpstr>
      <vt:lpstr>OIG!Print_Area</vt:lpstr>
      <vt:lpstr>ONRR!Print_Area</vt:lpstr>
      <vt:lpstr>OSMRE!Print_Area</vt:lpstr>
      <vt:lpstr>USGS!Print_Area</vt:lpstr>
      <vt:lpstr>BIA!Print_Titles</vt:lpstr>
      <vt:lpstr>BIE!Print_Titles</vt:lpstr>
      <vt:lpstr>BLM!Print_Titles</vt:lpstr>
      <vt:lpstr>BOEM!Print_Titles</vt:lpstr>
      <vt:lpstr>BOR!Print_Titles</vt:lpstr>
      <vt:lpstr>BSEE!Print_Titles</vt:lpstr>
      <vt:lpstr>'BTFA '!Print_Titles</vt:lpstr>
      <vt:lpstr>FWS!Print_Titles</vt:lpstr>
      <vt:lpstr>NIGC!Print_Titles</vt:lpstr>
      <vt:lpstr>'NPS 1 of 2'!Print_Titles</vt:lpstr>
      <vt:lpstr>'NPS 2 of 2'!Print_Titles</vt:lpstr>
      <vt:lpstr>OIG!Print_Titles</vt:lpstr>
      <vt:lpstr>ONRR!Print_Titles</vt:lpstr>
      <vt:lpstr>OSMRE!Print_Titles</vt:lpstr>
      <vt:lpstr>USGS!Print_Titles</vt:lpstr>
    </vt:vector>
  </TitlesOfParts>
  <Manager/>
  <Company>Department of Homeland Security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jean.francis</dc:creator>
  <cp:keywords/>
  <dc:description/>
  <cp:lastModifiedBy>Gwen Cannon-Jenkins</cp:lastModifiedBy>
  <cp:revision/>
  <dcterms:created xsi:type="dcterms:W3CDTF">2006-02-02T19:55:03Z</dcterms:created>
  <dcterms:modified xsi:type="dcterms:W3CDTF">2025-06-02T14:54:21Z</dcterms:modified>
  <cp:category/>
  <cp:contentStatus/>
</cp:coreProperties>
</file>